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cova\Documents\VÝBĚROVÉ ŘÍZENÍ\2021\"/>
    </mc:Choice>
  </mc:AlternateContent>
  <bookViews>
    <workbookView xWindow="-120" yWindow="-120" windowWidth="29040" windowHeight="15840"/>
  </bookViews>
  <sheets>
    <sheet name="4 SLOUPY VARIANTA II." sheetId="8" r:id="rId1"/>
  </sheets>
  <definedNames>
    <definedName name="_xlnm._FilterDatabase" localSheetId="0" hidden="1">'4 SLOUPY VARIANTA II.'!$B$7:$B$31</definedName>
    <definedName name="_xlnm.Print_Area" localSheetId="0">'4 SLOUPY VARIANTA II.'!$A$1:$G$63</definedName>
  </definedNames>
  <calcPr calcId="162913"/>
</workbook>
</file>

<file path=xl/calcChain.xml><?xml version="1.0" encoding="utf-8"?>
<calcChain xmlns="http://schemas.openxmlformats.org/spreadsheetml/2006/main">
  <c r="E39" i="8" l="1"/>
  <c r="G39" i="8" s="1"/>
  <c r="E38" i="8"/>
  <c r="G38" i="8" s="1"/>
  <c r="E36" i="8"/>
  <c r="G36" i="8" s="1"/>
  <c r="E34" i="8"/>
  <c r="G34" i="8" s="1"/>
  <c r="E40" i="8"/>
  <c r="G40" i="8" s="1"/>
  <c r="E41" i="8"/>
  <c r="G41" i="8" s="1"/>
  <c r="E33" i="8"/>
  <c r="G33" i="8" s="1"/>
  <c r="G37" i="8"/>
  <c r="G35" i="8"/>
  <c r="G32" i="8"/>
  <c r="G31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45" i="8" l="1"/>
</calcChain>
</file>

<file path=xl/sharedStrings.xml><?xml version="1.0" encoding="utf-8"?>
<sst xmlns="http://schemas.openxmlformats.org/spreadsheetml/2006/main" count="82" uniqueCount="59">
  <si>
    <t>Popis</t>
  </si>
  <si>
    <t>MJ</t>
  </si>
  <si>
    <t>Množství celkem</t>
  </si>
  <si>
    <t>Cena jednotková</t>
  </si>
  <si>
    <t>Cena celkem</t>
  </si>
  <si>
    <t>P.Č.</t>
  </si>
  <si>
    <t>Specifikace</t>
  </si>
  <si>
    <t>Dodávka a montáž</t>
  </si>
  <si>
    <t>Dozbrojení stávajícího rozváděče R (schema viz výkresová část)</t>
  </si>
  <si>
    <t>ks</t>
  </si>
  <si>
    <t>Rozváděč R-OHR (schema viz výkresová část)</t>
  </si>
  <si>
    <t>Konstrukce pro upevnění R-OHR na sloup</t>
  </si>
  <si>
    <t>Stožárová elektrovýzbroj, kompletní, včetně pojistek,2x jištěný vývod</t>
  </si>
  <si>
    <t>FeZn d=10 včetně ukončení (100m)</t>
  </si>
  <si>
    <t>kg</t>
  </si>
  <si>
    <t>Svorka spojovací univerzální SU</t>
  </si>
  <si>
    <t>m</t>
  </si>
  <si>
    <t>Kabel CYKY 5Jx6 včetně prořezu a ukončení</t>
  </si>
  <si>
    <t>Kabel CYKY 3Jx1,5 včetně prořezu a ukončení</t>
  </si>
  <si>
    <t>Svítidlo AFP L 144L70-740 A6 HFX CL2 GY</t>
  </si>
  <si>
    <t>Ekologický příspěvek svítidla</t>
  </si>
  <si>
    <t>Sloup 8m, žz, pro 2-3 AFP</t>
  </si>
  <si>
    <t>Držák natáčecí pro 2ks AFP</t>
  </si>
  <si>
    <t>Montážní práce</t>
  </si>
  <si>
    <t>kpl</t>
  </si>
  <si>
    <t>Dodávky a práce nespecifikované (zásahy do stávajících rozvodů atp.)</t>
  </si>
  <si>
    <t>hod</t>
  </si>
  <si>
    <t>Koordinace s dodavateli a ostatními profesemi</t>
  </si>
  <si>
    <t>Zakreslení skutečného provedení</t>
  </si>
  <si>
    <t>Výchozí revize</t>
  </si>
  <si>
    <t>spolupráce s revizním technikem</t>
  </si>
  <si>
    <t>Zemní práce</t>
  </si>
  <si>
    <t>Vytýčení kabelové trasy</t>
  </si>
  <si>
    <t>km</t>
  </si>
  <si>
    <t>Výkop pro stožár</t>
  </si>
  <si>
    <t>m3</t>
  </si>
  <si>
    <t>Betonový základ pro stožár, kompletní</t>
  </si>
  <si>
    <t>Odvoz přebytečné zeminy</t>
  </si>
  <si>
    <t>m2</t>
  </si>
  <si>
    <t>KOPOFLEX 110</t>
  </si>
  <si>
    <t>AK STOŽÁR JB 8</t>
  </si>
  <si>
    <t>AK DRŽÁK TR 2-1500-P</t>
  </si>
  <si>
    <t>plošina pro montáž stožáru</t>
  </si>
  <si>
    <t>B25/3+vyp25/3</t>
  </si>
  <si>
    <t>CELKEM BEZ DPH</t>
  </si>
  <si>
    <t>Cenová nabídka OSVĚTLENÍ 4 KS</t>
  </si>
  <si>
    <t>Výkop rýhy pro přívodní kabel, š.500 hl. do 1200 (délka 20 m)</t>
  </si>
  <si>
    <t>Výkop rýhy pro kabel kolem hřiště, š.350 hl. do 800 (85 m)</t>
  </si>
  <si>
    <t>Zřízení kabelového lože z písku se zakrytím tl. 0,1 m</t>
  </si>
  <si>
    <t>Kabelový žlab nebo chránička d=100mm na přívodní kabel</t>
  </si>
  <si>
    <t>Výstražná folie PVC na přívodní kabel i okolo hřiště</t>
  </si>
  <si>
    <t>Zához zeminy (přívodní kabel i okolo hřiště)</t>
  </si>
  <si>
    <t>Provizorní úprava povrchu přívodního kabelu - beton tl. 0,15 m (20x0,75m)</t>
  </si>
  <si>
    <t>Zhotovitel:</t>
  </si>
  <si>
    <t xml:space="preserve">Pozn.: </t>
  </si>
  <si>
    <t>Datum:</t>
  </si>
  <si>
    <t xml:space="preserve">V Pardubicích, dne </t>
  </si>
  <si>
    <t>Objednatel: Střední  škola automobilní Holice, Mgr. Bc. Michael Šedivka</t>
  </si>
  <si>
    <t>Příloha č.4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</si>
</sst>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#,##0\ &quot;Kč&quot;;[Red]\-#,##0\ &quot;Kč&quot;"/>
    <numFmt numFmtId="8" formatCode="#,##0.00\ &quot;Kč&quot;;[Red]\-#,##0.00\ &quot;Kč&quot;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"/>
    <numFmt numFmtId="167" formatCode="_ * #,##0_ ;_ * \-#,##0_ ;_ * &quot;-&quot;_ ;_ @_ "/>
    <numFmt numFmtId="168" formatCode="_ * #,##0.00_ ;_ * \-#,##0.00_ ;_ * &quot;-&quot;??_ ;_ @_ "/>
    <numFmt numFmtId="169" formatCode="_([$€]* #,##0.00_);_([$€]* \(#,##0.00\);_([$€]* &quot;-&quot;??_);_(@_)"/>
    <numFmt numFmtId="170" formatCode="#,##0.00\ [$€-1]"/>
    <numFmt numFmtId="171" formatCode="#,##0.00&quot; &quot;[$Kč-405];[Red]&quot;-&quot;#,##0.00&quot; &quot;[$Kč-405]"/>
    <numFmt numFmtId="172" formatCode="_ &quot;Fr.&quot;\ * #,##0_ ;_ &quot;Fr.&quot;\ * \-#,##0_ ;_ &quot;Fr.&quot;\ * &quot;-&quot;_ ;_ @_ "/>
    <numFmt numFmtId="173" formatCode="_ &quot;Fr.&quot;\ * #,##0.00_ ;_ &quot;Fr.&quot;\ * \-#,##0.00_ ;_ &quot;Fr.&quot;\ * &quot;-&quot;??_ ;_ @_ "/>
    <numFmt numFmtId="174" formatCode="#,##0.000"/>
    <numFmt numFmtId="175" formatCode="0.0"/>
  </numFmts>
  <fonts count="9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8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Arial CE"/>
      <family val="2"/>
      <charset val="238"/>
    </font>
    <font>
      <sz val="10"/>
      <name val="MS Sans Serif"/>
      <family val="2"/>
      <charset val="238"/>
    </font>
    <font>
      <sz val="12"/>
      <name val="Times New Roman CE"/>
      <charset val="238"/>
    </font>
    <font>
      <sz val="10"/>
      <name val="Courier New"/>
      <family val="3"/>
      <charset val="238"/>
    </font>
    <font>
      <b/>
      <sz val="12"/>
      <name val="Arial CE"/>
      <family val="2"/>
      <charset val="238"/>
    </font>
    <font>
      <b/>
      <i/>
      <sz val="16"/>
      <color indexed="8"/>
      <name val="Arial"/>
      <family val="2"/>
      <charset val="238"/>
    </font>
    <font>
      <b/>
      <sz val="24"/>
      <name val="Tahoma"/>
      <family val="2"/>
      <charset val="238"/>
    </font>
    <font>
      <u/>
      <sz val="10"/>
      <color indexed="12"/>
      <name val="Arial"/>
      <family val="2"/>
      <charset val="238"/>
    </font>
    <font>
      <u/>
      <sz val="8.1"/>
      <color indexed="12"/>
      <name val="Arial CE"/>
      <family val="2"/>
      <charset val="238"/>
    </font>
    <font>
      <u/>
      <sz val="11"/>
      <color theme="10"/>
      <name val="Calibri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8"/>
      <color indexed="8"/>
      <name val=".HelveticaLightTTEE"/>
      <family val="2"/>
      <charset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Courier"/>
      <family val="1"/>
      <charset val="238"/>
    </font>
    <font>
      <sz val="10"/>
      <name val="Tahoma"/>
      <family val="2"/>
      <charset val="238"/>
    </font>
    <font>
      <sz val="10"/>
      <name val="Times New Roman CE"/>
      <charset val="238"/>
    </font>
    <font>
      <sz val="10"/>
      <name val="Arial CE"/>
      <family val="2"/>
      <charset val="238"/>
    </font>
    <font>
      <sz val="8"/>
      <name val="Trebuchet MS"/>
      <family val="2"/>
      <charset val="238"/>
    </font>
    <font>
      <sz val="10"/>
      <name val="Courier"/>
      <family val="3"/>
    </font>
    <font>
      <sz val="12"/>
      <name val="Courier"/>
      <family val="3"/>
      <charset val="238"/>
    </font>
    <font>
      <sz val="11"/>
      <color indexed="8"/>
      <name val="Helvetica Neue"/>
    </font>
    <font>
      <sz val="12"/>
      <name val="Times New Roman"/>
      <family val="1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8"/>
      <name val="Trebuchet MS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11"/>
      <color indexed="8"/>
      <name val="Arial"/>
      <family val="2"/>
      <charset val="238"/>
    </font>
    <font>
      <sz val="12"/>
      <name val="Times New Roman CE"/>
      <family val="1"/>
      <charset val="238"/>
    </font>
    <font>
      <sz val="11"/>
      <color indexed="17"/>
      <name val="Calibri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"/>
      <family val="2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lightGray">
        <fgColor indexed="22"/>
      </patternFill>
    </fill>
    <fill>
      <patternFill patternType="solid">
        <fgColor indexed="41"/>
        <bgColor indexed="9"/>
      </patternFill>
    </fill>
    <fill>
      <patternFill patternType="lightGray">
        <fgColor indexed="22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751">
    <xf numFmtId="0" fontId="0" fillId="0" borderId="0"/>
    <xf numFmtId="0" fontId="4" fillId="0" borderId="0" applyAlignment="0">
      <alignment vertical="top" wrapText="1"/>
      <protection locked="0"/>
    </xf>
    <xf numFmtId="0" fontId="3" fillId="0" borderId="0"/>
    <xf numFmtId="0" fontId="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7" fillId="0" borderId="0"/>
    <xf numFmtId="0" fontId="7" fillId="0" borderId="0"/>
    <xf numFmtId="0" fontId="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6" fillId="0" borderId="0"/>
    <xf numFmtId="0" fontId="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/>
    <xf numFmtId="166" fontId="12" fillId="0" borderId="0" applyFont="0" applyFill="0" applyBorder="0">
      <alignment horizontal="right" vertical="center"/>
    </xf>
    <xf numFmtId="0" fontId="13" fillId="0" borderId="5" applyNumberFormat="0" applyFill="0" applyAlignment="0" applyProtection="0"/>
    <xf numFmtId="49" fontId="14" fillId="0" borderId="0" applyBorder="0" applyProtection="0">
      <alignment horizontal="center"/>
    </xf>
    <xf numFmtId="49" fontId="14" fillId="0" borderId="0" applyBorder="0" applyProtection="0">
      <alignment horizontal="center"/>
    </xf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6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13" borderId="6" applyNumberFormat="0" applyAlignment="0" applyProtection="0"/>
    <xf numFmtId="0" fontId="26" fillId="0" borderId="7" applyNumberFormat="0" applyFont="0" applyFill="0" applyAlignment="0" applyProtection="0">
      <alignment horizontal="left"/>
    </xf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49" fontId="14" fillId="0" borderId="0" applyBorder="0" applyProtection="0"/>
    <xf numFmtId="49" fontId="14" fillId="0" borderId="0" applyBorder="0" applyProtection="0"/>
    <xf numFmtId="0" fontId="31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0" fontId="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6" fillId="0" borderId="0"/>
    <xf numFmtId="0" fontId="32" fillId="0" borderId="0"/>
    <xf numFmtId="0" fontId="34" fillId="0" borderId="0"/>
    <xf numFmtId="0" fontId="35" fillId="0" borderId="0"/>
    <xf numFmtId="0" fontId="4" fillId="0" borderId="0"/>
    <xf numFmtId="0" fontId="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6" fillId="0" borderId="0">
      <alignment vertical="center"/>
    </xf>
    <xf numFmtId="0" fontId="2" fillId="0" borderId="0" applyProtection="0"/>
    <xf numFmtId="0" fontId="6" fillId="0" borderId="0"/>
    <xf numFmtId="0" fontId="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 applyProtection="0"/>
    <xf numFmtId="0" fontId="35" fillId="0" borderId="0"/>
    <xf numFmtId="0" fontId="2" fillId="0" borderId="0" applyProtection="0"/>
    <xf numFmtId="0" fontId="35" fillId="0" borderId="0"/>
    <xf numFmtId="0" fontId="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 applyProtection="0"/>
    <xf numFmtId="0" fontId="35" fillId="0" borderId="0"/>
    <xf numFmtId="0" fontId="9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4" fillId="0" borderId="0"/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36" fillId="0" borderId="0" applyAlignment="0">
      <alignment vertical="top" wrapText="1"/>
      <protection locked="0"/>
    </xf>
    <xf numFmtId="0" fontId="35" fillId="0" borderId="0"/>
    <xf numFmtId="0" fontId="4" fillId="0" borderId="0"/>
    <xf numFmtId="0" fontId="2" fillId="0" borderId="0"/>
    <xf numFmtId="0" fontId="35" fillId="0" borderId="0"/>
    <xf numFmtId="0" fontId="4" fillId="0" borderId="0"/>
    <xf numFmtId="0" fontId="2" fillId="0" borderId="0"/>
    <xf numFmtId="0" fontId="35" fillId="0" borderId="0"/>
    <xf numFmtId="0" fontId="4" fillId="0" borderId="0"/>
    <xf numFmtId="0" fontId="2" fillId="0" borderId="0"/>
    <xf numFmtId="0" fontId="35" fillId="0" borderId="0"/>
    <xf numFmtId="0" fontId="4" fillId="0" borderId="0"/>
    <xf numFmtId="0" fontId="2" fillId="0" borderId="0"/>
    <xf numFmtId="0" fontId="32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9" fillId="0" borderId="0"/>
    <xf numFmtId="0" fontId="5" fillId="0" borderId="0"/>
    <xf numFmtId="0" fontId="5" fillId="0" borderId="0"/>
    <xf numFmtId="0" fontId="35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 applyAlignment="0">
      <alignment vertical="top" wrapText="1"/>
      <protection locked="0"/>
    </xf>
    <xf numFmtId="0" fontId="4" fillId="0" borderId="0"/>
    <xf numFmtId="0" fontId="4" fillId="0" borderId="0"/>
    <xf numFmtId="0" fontId="4" fillId="0" borderId="0" applyAlignment="0">
      <alignment vertical="top" wrapText="1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39" fillId="0" borderId="0">
      <alignment vertical="top"/>
    </xf>
    <xf numFmtId="0" fontId="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12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5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11">
      <alignment horizontal="center" vertical="center" wrapText="1"/>
    </xf>
    <xf numFmtId="0" fontId="41" fillId="0" borderId="0"/>
    <xf numFmtId="0" fontId="42" fillId="5" borderId="4" applyNumberFormat="0" applyFont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4" fillId="0" borderId="12" applyNumberFormat="0" applyFill="0" applyAlignment="0" applyProtection="0"/>
    <xf numFmtId="0" fontId="45" fillId="0" borderId="13">
      <alignment horizontal="left" vertical="center" wrapText="1" indent="1"/>
    </xf>
    <xf numFmtId="0" fontId="36" fillId="0" borderId="1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46" fillId="0" borderId="3">
      <alignment horizontal="left" vertical="center" wrapText="1" indent="1"/>
    </xf>
    <xf numFmtId="0" fontId="36" fillId="0" borderId="13">
      <alignment horizontal="left" vertical="center" wrapText="1" indent="1"/>
    </xf>
    <xf numFmtId="0" fontId="36" fillId="0" borderId="13">
      <alignment horizontal="left" vertical="center" wrapText="1" indent="1"/>
    </xf>
    <xf numFmtId="0" fontId="45" fillId="0" borderId="14">
      <alignment horizontal="left" vertical="center" inden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47" fillId="0" borderId="3">
      <alignment horizontal="left" vertical="center" wrapTex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47" fillId="0" borderId="1">
      <alignment horizontal="left" vertical="center" wrapText="1"/>
    </xf>
    <xf numFmtId="0" fontId="36" fillId="0" borderId="14">
      <alignment horizontal="left" vertical="center" indent="1"/>
    </xf>
    <xf numFmtId="0" fontId="48" fillId="0" borderId="0"/>
    <xf numFmtId="171" fontId="48" fillId="0" borderId="0"/>
    <xf numFmtId="0" fontId="49" fillId="0" borderId="0"/>
    <xf numFmtId="0" fontId="50" fillId="7" borderId="0" applyNumberFormat="0" applyBorder="0" applyAlignment="0" applyProtection="0"/>
    <xf numFmtId="0" fontId="15" fillId="0" borderId="0"/>
    <xf numFmtId="0" fontId="51" fillId="14" borderId="0">
      <alignment horizontal="left"/>
    </xf>
    <xf numFmtId="0" fontId="51" fillId="14" borderId="0">
      <alignment horizontal="left"/>
    </xf>
    <xf numFmtId="0" fontId="51" fillId="14" borderId="0">
      <alignment horizontal="left"/>
    </xf>
    <xf numFmtId="0" fontId="51" fillId="14" borderId="0">
      <alignment horizontal="left"/>
    </xf>
    <xf numFmtId="0" fontId="51" fillId="15" borderId="0">
      <alignment horizontal="left"/>
    </xf>
    <xf numFmtId="0" fontId="52" fillId="16" borderId="0"/>
    <xf numFmtId="0" fontId="52" fillId="16" borderId="0"/>
    <xf numFmtId="0" fontId="52" fillId="16" borderId="0"/>
    <xf numFmtId="0" fontId="52" fillId="16" borderId="0"/>
    <xf numFmtId="0" fontId="52" fillId="15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8" fillId="0" borderId="0"/>
    <xf numFmtId="0" fontId="2" fillId="0" borderId="0" applyProtection="0"/>
    <xf numFmtId="0" fontId="44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3" fillId="17" borderId="15">
      <alignment vertical="center"/>
    </xf>
    <xf numFmtId="0" fontId="54" fillId="8" borderId="16" applyNumberFormat="0" applyAlignment="0" applyProtection="0"/>
    <xf numFmtId="0" fontId="55" fillId="18" borderId="16" applyNumberFormat="0" applyAlignment="0" applyProtection="0"/>
    <xf numFmtId="0" fontId="56" fillId="18" borderId="17" applyNumberFormat="0" applyAlignment="0" applyProtection="0"/>
    <xf numFmtId="0" fontId="57" fillId="0" borderId="0" applyNumberForma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3" fillId="0" borderId="18" applyNumberFormat="0" applyFill="0" applyAlignment="0" applyProtection="0"/>
    <xf numFmtId="0" fontId="24" fillId="24" borderId="0" applyNumberFormat="0" applyBorder="0" applyAlignment="0" applyProtection="0"/>
    <xf numFmtId="0" fontId="25" fillId="37" borderId="6" applyNumberFormat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8" borderId="0" applyNumberFormat="0" applyBorder="0" applyAlignment="0" applyProtection="0"/>
    <xf numFmtId="0" fontId="2" fillId="39" borderId="4" applyNumberFormat="0" applyAlignment="0" applyProtection="0"/>
    <xf numFmtId="0" fontId="65" fillId="0" borderId="22" applyNumberFormat="0" applyFill="0" applyAlignment="0" applyProtection="0"/>
    <xf numFmtId="0" fontId="50" fillId="25" borderId="0" applyNumberFormat="0" applyBorder="0" applyAlignment="0" applyProtection="0"/>
    <xf numFmtId="0" fontId="44" fillId="0" borderId="0" applyNumberFormat="0" applyFill="0" applyBorder="0" applyAlignment="0" applyProtection="0"/>
    <xf numFmtId="0" fontId="54" fillId="28" borderId="16" applyNumberFormat="0" applyAlignment="0" applyProtection="0"/>
    <xf numFmtId="0" fontId="66" fillId="40" borderId="16" applyNumberFormat="0" applyAlignment="0" applyProtection="0"/>
    <xf numFmtId="0" fontId="56" fillId="40" borderId="17" applyNumberFormat="0" applyAlignment="0" applyProtection="0"/>
    <xf numFmtId="0" fontId="57" fillId="0" borderId="0" applyNumberFormat="0" applyFill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4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3" fillId="0" borderId="18" applyNumberFormat="0" applyFill="0" applyAlignment="0" applyProtection="0"/>
    <xf numFmtId="0" fontId="24" fillId="24" borderId="0" applyNumberFormat="0" applyBorder="0" applyAlignment="0" applyProtection="0"/>
    <xf numFmtId="0" fontId="25" fillId="37" borderId="6" applyNumberFormat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8" borderId="0" applyNumberFormat="0" applyBorder="0" applyAlignment="0" applyProtection="0"/>
    <xf numFmtId="0" fontId="2" fillId="39" borderId="4" applyNumberFormat="0" applyAlignment="0" applyProtection="0"/>
    <xf numFmtId="0" fontId="65" fillId="0" borderId="22" applyNumberFormat="0" applyFill="0" applyAlignment="0" applyProtection="0"/>
    <xf numFmtId="0" fontId="50" fillId="25" borderId="0" applyNumberFormat="0" applyBorder="0" applyAlignment="0" applyProtection="0"/>
    <xf numFmtId="0" fontId="44" fillId="0" borderId="0" applyNumberFormat="0" applyFill="0" applyBorder="0" applyAlignment="0" applyProtection="0"/>
    <xf numFmtId="0" fontId="54" fillId="28" borderId="16" applyNumberFormat="0" applyAlignment="0" applyProtection="0"/>
    <xf numFmtId="0" fontId="66" fillId="40" borderId="16" applyNumberFormat="0" applyAlignment="0" applyProtection="0"/>
    <xf numFmtId="0" fontId="56" fillId="40" borderId="17" applyNumberFormat="0" applyAlignment="0" applyProtection="0"/>
    <xf numFmtId="0" fontId="57" fillId="0" borderId="0" applyNumberFormat="0" applyFill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4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3" fillId="0" borderId="18" applyNumberFormat="0" applyFill="0" applyAlignment="0" applyProtection="0"/>
    <xf numFmtId="0" fontId="24" fillId="24" borderId="0" applyNumberFormat="0" applyBorder="0" applyAlignment="0" applyProtection="0"/>
    <xf numFmtId="0" fontId="25" fillId="37" borderId="6" applyNumberFormat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8" borderId="0" applyNumberFormat="0" applyBorder="0" applyAlignment="0" applyProtection="0"/>
    <xf numFmtId="0" fontId="2" fillId="39" borderId="4" applyNumberFormat="0" applyAlignment="0" applyProtection="0"/>
    <xf numFmtId="0" fontId="65" fillId="0" borderId="22" applyNumberFormat="0" applyFill="0" applyAlignment="0" applyProtection="0"/>
    <xf numFmtId="0" fontId="50" fillId="25" borderId="0" applyNumberFormat="0" applyBorder="0" applyAlignment="0" applyProtection="0"/>
    <xf numFmtId="0" fontId="44" fillId="0" borderId="0" applyNumberFormat="0" applyFill="0" applyBorder="0" applyAlignment="0" applyProtection="0"/>
    <xf numFmtId="0" fontId="54" fillId="28" borderId="16" applyNumberFormat="0" applyAlignment="0" applyProtection="0"/>
    <xf numFmtId="0" fontId="66" fillId="40" borderId="16" applyNumberFormat="0" applyAlignment="0" applyProtection="0"/>
    <xf numFmtId="0" fontId="56" fillId="40" borderId="17" applyNumberFormat="0" applyAlignment="0" applyProtection="0"/>
    <xf numFmtId="0" fontId="57" fillId="0" borderId="0" applyNumberFormat="0" applyFill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4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3" fillId="0" borderId="18" applyNumberFormat="0" applyFill="0" applyAlignment="0" applyProtection="0"/>
    <xf numFmtId="0" fontId="24" fillId="24" borderId="0" applyNumberFormat="0" applyBorder="0" applyAlignment="0" applyProtection="0"/>
    <xf numFmtId="0" fontId="25" fillId="37" borderId="6" applyNumberFormat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8" borderId="0" applyNumberFormat="0" applyBorder="0" applyAlignment="0" applyProtection="0"/>
    <xf numFmtId="0" fontId="2" fillId="39" borderId="4" applyNumberFormat="0" applyAlignment="0" applyProtection="0"/>
    <xf numFmtId="0" fontId="65" fillId="0" borderId="22" applyNumberFormat="0" applyFill="0" applyAlignment="0" applyProtection="0"/>
    <xf numFmtId="0" fontId="50" fillId="25" borderId="0" applyNumberFormat="0" applyBorder="0" applyAlignment="0" applyProtection="0"/>
    <xf numFmtId="0" fontId="44" fillId="0" borderId="0" applyNumberFormat="0" applyFill="0" applyBorder="0" applyAlignment="0" applyProtection="0"/>
    <xf numFmtId="0" fontId="54" fillId="28" borderId="16" applyNumberFormat="0" applyAlignment="0" applyProtection="0"/>
    <xf numFmtId="0" fontId="66" fillId="40" borderId="16" applyNumberFormat="0" applyAlignment="0" applyProtection="0"/>
    <xf numFmtId="0" fontId="56" fillId="40" borderId="17" applyNumberFormat="0" applyAlignment="0" applyProtection="0"/>
    <xf numFmtId="0" fontId="57" fillId="0" borderId="0" applyNumberFormat="0" applyFill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4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3" fillId="0" borderId="18" applyNumberFormat="0" applyFill="0" applyAlignment="0" applyProtection="0"/>
    <xf numFmtId="0" fontId="24" fillId="24" borderId="0" applyNumberFormat="0" applyBorder="0" applyAlignment="0" applyProtection="0"/>
    <xf numFmtId="0" fontId="25" fillId="37" borderId="6" applyNumberFormat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8" borderId="0" applyNumberFormat="0" applyBorder="0" applyAlignment="0" applyProtection="0"/>
    <xf numFmtId="0" fontId="2" fillId="39" borderId="4" applyNumberFormat="0" applyAlignment="0" applyProtection="0"/>
    <xf numFmtId="0" fontId="65" fillId="0" borderId="22" applyNumberFormat="0" applyFill="0" applyAlignment="0" applyProtection="0"/>
    <xf numFmtId="0" fontId="50" fillId="25" borderId="0" applyNumberFormat="0" applyBorder="0" applyAlignment="0" applyProtection="0"/>
    <xf numFmtId="0" fontId="44" fillId="0" borderId="0" applyNumberFormat="0" applyFill="0" applyBorder="0" applyAlignment="0" applyProtection="0"/>
    <xf numFmtId="0" fontId="54" fillId="28" borderId="16" applyNumberFormat="0" applyAlignment="0" applyProtection="0"/>
    <xf numFmtId="0" fontId="66" fillId="40" borderId="16" applyNumberFormat="0" applyAlignment="0" applyProtection="0"/>
    <xf numFmtId="0" fontId="56" fillId="40" borderId="17" applyNumberFormat="0" applyAlignment="0" applyProtection="0"/>
    <xf numFmtId="0" fontId="57" fillId="0" borderId="0" applyNumberFormat="0" applyFill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44" borderId="0" applyNumberFormat="0" applyBorder="0" applyAlignment="0" applyProtection="0"/>
    <xf numFmtId="0" fontId="67" fillId="0" borderId="0"/>
    <xf numFmtId="9" fontId="67" fillId="0" borderId="0" applyFont="0" applyFill="0" applyBorder="0" applyAlignment="0" applyProtection="0"/>
    <xf numFmtId="49" fontId="2" fillId="0" borderId="23" applyBorder="0" applyProtection="0">
      <alignment horizontal="left"/>
    </xf>
    <xf numFmtId="174" fontId="2" fillId="0" borderId="0" applyBorder="0" applyProtection="0"/>
    <xf numFmtId="0" fontId="2" fillId="0" borderId="23" applyBorder="0" applyProtection="0">
      <alignment horizontal="left"/>
      <protection locked="0"/>
    </xf>
    <xf numFmtId="0" fontId="68" fillId="0" borderId="3">
      <alignment vertical="center" wrapText="1"/>
      <protection locked="0"/>
    </xf>
    <xf numFmtId="0" fontId="68" fillId="0" borderId="3">
      <alignment horizontal="justify" vertical="center" wrapText="1"/>
      <protection locked="0"/>
    </xf>
    <xf numFmtId="0" fontId="69" fillId="0" borderId="3">
      <alignment horizontal="justify" vertical="center" wrapText="1"/>
      <protection locked="0"/>
    </xf>
    <xf numFmtId="0" fontId="51" fillId="0" borderId="0"/>
    <xf numFmtId="0" fontId="2" fillId="0" borderId="0"/>
    <xf numFmtId="0" fontId="70" fillId="0" borderId="0" applyNumberFormat="0" applyFill="0" applyBorder="0" applyAlignment="0" applyProtection="0"/>
    <xf numFmtId="0" fontId="71" fillId="0" borderId="24" applyNumberFormat="0" applyFill="0" applyAlignment="0" applyProtection="0"/>
    <xf numFmtId="0" fontId="72" fillId="0" borderId="25" applyNumberFormat="0" applyFill="0" applyAlignment="0" applyProtection="0"/>
    <xf numFmtId="0" fontId="73" fillId="0" borderId="26" applyNumberFormat="0" applyFill="0" applyAlignment="0" applyProtection="0"/>
    <xf numFmtId="0" fontId="73" fillId="0" borderId="0" applyNumberFormat="0" applyFill="0" applyBorder="0" applyAlignment="0" applyProtection="0"/>
    <xf numFmtId="0" fontId="74" fillId="45" borderId="0" applyNumberFormat="0" applyBorder="0" applyAlignment="0" applyProtection="0"/>
    <xf numFmtId="0" fontId="75" fillId="46" borderId="0" applyNumberFormat="0" applyBorder="0" applyAlignment="0" applyProtection="0"/>
    <xf numFmtId="0" fontId="76" fillId="47" borderId="0" applyNumberFormat="0" applyBorder="0" applyAlignment="0" applyProtection="0"/>
    <xf numFmtId="0" fontId="77" fillId="48" borderId="27" applyNumberFormat="0" applyAlignment="0" applyProtection="0"/>
    <xf numFmtId="0" fontId="78" fillId="49" borderId="28" applyNumberFormat="0" applyAlignment="0" applyProtection="0"/>
    <xf numFmtId="0" fontId="79" fillId="49" borderId="27" applyNumberFormat="0" applyAlignment="0" applyProtection="0"/>
    <xf numFmtId="0" fontId="80" fillId="0" borderId="29" applyNumberFormat="0" applyFill="0" applyAlignment="0" applyProtection="0"/>
    <xf numFmtId="0" fontId="81" fillId="50" borderId="30" applyNumberFormat="0" applyAlignment="0" applyProtection="0"/>
    <xf numFmtId="0" fontId="82" fillId="0" borderId="0" applyNumberFormat="0" applyFill="0" applyBorder="0" applyAlignment="0" applyProtection="0"/>
    <xf numFmtId="0" fontId="5" fillId="51" borderId="31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2" applyNumberFormat="0" applyFill="0" applyAlignment="0" applyProtection="0"/>
    <xf numFmtId="0" fontId="8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85" fillId="55" borderId="0" applyNumberFormat="0" applyBorder="0" applyAlignment="0" applyProtection="0"/>
    <xf numFmtId="0" fontId="8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85" fillId="59" borderId="0" applyNumberFormat="0" applyBorder="0" applyAlignment="0" applyProtection="0"/>
    <xf numFmtId="0" fontId="8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85" fillId="63" borderId="0" applyNumberFormat="0" applyBorder="0" applyAlignment="0" applyProtection="0"/>
    <xf numFmtId="0" fontId="8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85" fillId="67" borderId="0" applyNumberFormat="0" applyBorder="0" applyAlignment="0" applyProtection="0"/>
    <xf numFmtId="0" fontId="85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85" fillId="71" borderId="0" applyNumberFormat="0" applyBorder="0" applyAlignment="0" applyProtection="0"/>
    <xf numFmtId="0" fontId="85" fillId="72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85" fillId="75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59" fillId="0" borderId="0" xfId="0" applyFont="1" applyAlignment="1"/>
    <xf numFmtId="1" fontId="58" fillId="0" borderId="0" xfId="0" applyNumberFormat="1" applyFont="1" applyAlignment="1"/>
    <xf numFmtId="0" fontId="58" fillId="0" borderId="0" xfId="0" applyFont="1" applyAlignme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8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49" fontId="87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89" fillId="76" borderId="34" xfId="0" applyFont="1" applyFill="1" applyBorder="1" applyAlignment="1">
      <alignment vertical="center"/>
    </xf>
    <xf numFmtId="0" fontId="89" fillId="76" borderId="15" xfId="0" applyFont="1" applyFill="1" applyBorder="1" applyAlignment="1">
      <alignment vertical="center"/>
    </xf>
    <xf numFmtId="1" fontId="89" fillId="76" borderId="15" xfId="0" applyNumberFormat="1" applyFont="1" applyFill="1" applyBorder="1" applyAlignment="1">
      <alignment vertical="center"/>
    </xf>
    <xf numFmtId="39" fontId="89" fillId="76" borderId="35" xfId="0" applyNumberFormat="1" applyFont="1" applyFill="1" applyBorder="1" applyAlignment="1">
      <alignment vertical="center"/>
    </xf>
    <xf numFmtId="0" fontId="58" fillId="0" borderId="0" xfId="0" applyFont="1" applyAlignment="1">
      <alignment vertical="center"/>
    </xf>
    <xf numFmtId="0" fontId="58" fillId="0" borderId="2" xfId="0" applyFont="1" applyFill="1" applyBorder="1" applyAlignment="1" applyProtection="1">
      <alignment horizontal="left"/>
      <protection locked="0"/>
    </xf>
    <xf numFmtId="0" fontId="58" fillId="0" borderId="36" xfId="0" applyFont="1" applyBorder="1" applyAlignment="1"/>
    <xf numFmtId="1" fontId="58" fillId="0" borderId="36" xfId="0" applyNumberFormat="1" applyFont="1" applyBorder="1" applyAlignment="1"/>
    <xf numFmtId="0" fontId="89" fillId="0" borderId="0" xfId="0" applyFont="1" applyFill="1" applyAlignment="1" applyProtection="1">
      <alignment horizontal="left"/>
    </xf>
    <xf numFmtId="0" fontId="59" fillId="0" borderId="0" xfId="0" applyFont="1" applyFill="1" applyAlignment="1" applyProtection="1">
      <alignment horizontal="left"/>
    </xf>
    <xf numFmtId="0" fontId="58" fillId="0" borderId="0" xfId="0" applyFont="1" applyFill="1" applyAlignment="1" applyProtection="1">
      <alignment horizontal="left"/>
    </xf>
    <xf numFmtId="1" fontId="58" fillId="0" borderId="0" xfId="0" applyNumberFormat="1" applyFont="1" applyFill="1" applyAlignment="1" applyProtection="1">
      <alignment horizontal="left"/>
    </xf>
    <xf numFmtId="0" fontId="59" fillId="77" borderId="3" xfId="0" applyFont="1" applyFill="1" applyBorder="1" applyAlignment="1" applyProtection="1">
      <alignment horizontal="center" vertical="center" wrapText="1"/>
    </xf>
    <xf numFmtId="1" fontId="59" fillId="77" borderId="3" xfId="0" applyNumberFormat="1" applyFont="1" applyFill="1" applyBorder="1" applyAlignment="1" applyProtection="1">
      <alignment horizontal="center" vertical="center" wrapText="1"/>
    </xf>
    <xf numFmtId="37" fontId="59" fillId="2" borderId="2" xfId="0" applyNumberFormat="1" applyFont="1" applyFill="1" applyBorder="1" applyAlignment="1" applyProtection="1">
      <alignment horizontal="right"/>
      <protection locked="0"/>
    </xf>
    <xf numFmtId="0" fontId="90" fillId="0" borderId="2" xfId="0" applyFont="1" applyFill="1" applyBorder="1" applyAlignment="1" applyProtection="1">
      <alignment horizontal="left"/>
      <protection locked="0"/>
    </xf>
    <xf numFmtId="0" fontId="59" fillId="2" borderId="2" xfId="0" applyFont="1" applyFill="1" applyBorder="1" applyAlignment="1" applyProtection="1">
      <alignment horizontal="left"/>
      <protection locked="0"/>
    </xf>
    <xf numFmtId="0" fontId="58" fillId="2" borderId="2" xfId="0" applyFont="1" applyFill="1" applyBorder="1" applyAlignment="1" applyProtection="1">
      <alignment horizontal="left"/>
      <protection locked="0"/>
    </xf>
    <xf numFmtId="1" fontId="58" fillId="2" borderId="2" xfId="0" applyNumberFormat="1" applyFont="1" applyFill="1" applyBorder="1" applyAlignment="1" applyProtection="1">
      <alignment horizontal="right"/>
      <protection locked="0"/>
    </xf>
    <xf numFmtId="39" fontId="58" fillId="2" borderId="2" xfId="0" applyNumberFormat="1" applyFont="1" applyFill="1" applyBorder="1" applyAlignment="1" applyProtection="1">
      <alignment horizontal="right"/>
      <protection locked="0"/>
    </xf>
    <xf numFmtId="37" fontId="59" fillId="2" borderId="2" xfId="0" applyNumberFormat="1" applyFont="1" applyFill="1" applyBorder="1" applyAlignment="1" applyProtection="1">
      <alignment horizontal="center" vertical="center"/>
      <protection locked="0"/>
    </xf>
    <xf numFmtId="175" fontId="58" fillId="2" borderId="2" xfId="0" applyNumberFormat="1" applyFont="1" applyFill="1" applyBorder="1" applyAlignment="1" applyProtection="1">
      <alignment horizontal="right"/>
      <protection locked="0"/>
    </xf>
    <xf numFmtId="39" fontId="58" fillId="0" borderId="2" xfId="0" applyNumberFormat="1" applyFont="1" applyFill="1" applyBorder="1" applyAlignment="1" applyProtection="1">
      <alignment horizontal="right"/>
      <protection locked="0"/>
    </xf>
    <xf numFmtId="0" fontId="58" fillId="0" borderId="33" xfId="0" applyFont="1" applyFill="1" applyBorder="1" applyAlignment="1" applyProtection="1">
      <alignment horizontal="left"/>
      <protection locked="0"/>
    </xf>
    <xf numFmtId="0" fontId="59" fillId="2" borderId="33" xfId="0" applyFont="1" applyFill="1" applyBorder="1" applyAlignment="1" applyProtection="1">
      <alignment horizontal="left"/>
      <protection locked="0"/>
    </xf>
    <xf numFmtId="0" fontId="58" fillId="2" borderId="33" xfId="0" applyFont="1" applyFill="1" applyBorder="1" applyAlignment="1" applyProtection="1">
      <alignment horizontal="left"/>
      <protection locked="0"/>
    </xf>
    <xf numFmtId="1" fontId="58" fillId="2" borderId="33" xfId="0" applyNumberFormat="1" applyFont="1" applyFill="1" applyBorder="1" applyAlignment="1" applyProtection="1">
      <alignment horizontal="right"/>
      <protection locked="0"/>
    </xf>
    <xf numFmtId="39" fontId="58" fillId="2" borderId="33" xfId="0" applyNumberFormat="1" applyFont="1" applyFill="1" applyBorder="1" applyAlignment="1" applyProtection="1">
      <alignment horizontal="right"/>
      <protection locked="0"/>
    </xf>
  </cellXfs>
  <cellStyles count="751">
    <cellStyle name="_x000d__x000a_JournalTemplate=C:\COMFO\CTALK\JOURSTD.TPL_x000d__x000a_LbStateAddress=3 3 0 251 1 89 2 311_x000d__x000a_LbStateJou" xfId="3"/>
    <cellStyle name="_02 Výkaz výměr BS" xfId="4"/>
    <cellStyle name="_02 Výkaz výměr EPS" xfId="5"/>
    <cellStyle name="_07-Výkaz výměr" xfId="6"/>
    <cellStyle name="_BoQ Hanka finishes" xfId="7"/>
    <cellStyle name="_C.1.10.1 Rozpočet EPS" xfId="8"/>
    <cellStyle name="_C.1.10.2 Rozpočet BS" xfId="9"/>
    <cellStyle name="_C.1.3 Rozpočet ZTI" xfId="10"/>
    <cellStyle name="_C.1.4 Rozpočet ÚT" xfId="11"/>
    <cellStyle name="_C.1.5 Rozpočet VZT" xfId="12"/>
    <cellStyle name="_C.1.6 Rozpočet CHL" xfId="13"/>
    <cellStyle name="_C.1.7 Rozpočet MaR" xfId="14"/>
    <cellStyle name="_C.1.7_vykazv_MaR" xfId="15"/>
    <cellStyle name="_C.1.8 Rozpočet SILNO" xfId="16"/>
    <cellStyle name="_C.4 Rozpočet Přípojka elektro" xfId="17"/>
    <cellStyle name="_C4_04_Vřkaz vřmýr" xfId="18"/>
    <cellStyle name="_Copy of JP - BoQ new" xfId="19"/>
    <cellStyle name="_JindrichBudgetOct08" xfId="20"/>
    <cellStyle name="_JP - BoQ Dan Jonak" xfId="21"/>
    <cellStyle name="_PS 01 Rozpočet - stl. vzduch technický" xfId="22"/>
    <cellStyle name="_PS 01 Rozpočet - stolový výtah" xfId="23"/>
    <cellStyle name="_PS 01 Rozpočet - vysavač" xfId="24"/>
    <cellStyle name="_PS 01 Rozpočet -jeřáb" xfId="25"/>
    <cellStyle name="_Rozpočet_Buštěhrad" xfId="26"/>
    <cellStyle name="_SO002_3_E91_SK" xfId="27"/>
    <cellStyle name="_Výkaz výměr - simulátory, stlačený vzduch" xfId="28"/>
    <cellStyle name="_Výkaz výměr - stolový výtah" xfId="29"/>
    <cellStyle name="_Výkaz výměr - vysavač" xfId="30"/>
    <cellStyle name="_Výkaz výměr -jeřáb" xfId="31"/>
    <cellStyle name="_Výkaz výměr_Chlazení" xfId="32"/>
    <cellStyle name="_Výkaz výměr_Silnoproud" xfId="33"/>
    <cellStyle name="_Výkaz výměr_Slaboproud" xfId="34"/>
    <cellStyle name="_Výkaz výměr_UT" xfId="35"/>
    <cellStyle name="_Výkaz výměr_VZT" xfId="36"/>
    <cellStyle name="_Výkaz výměr-Medicinský vzduch" xfId="37"/>
    <cellStyle name="_ZTI" xfId="38"/>
    <cellStyle name="20 % – Zvýraznění1" xfId="705" builtinId="30" customBuiltin="1"/>
    <cellStyle name="20 % – Zvýraznění1 2" xfId="39"/>
    <cellStyle name="20 % – Zvýraznění1 3" xfId="472"/>
    <cellStyle name="20 % – Zvýraznění1 4" xfId="513"/>
    <cellStyle name="20 % – Zvýraznění1 5" xfId="554"/>
    <cellStyle name="20 % – Zvýraznění1 6" xfId="595"/>
    <cellStyle name="20 % – Zvýraznění1 7" xfId="636"/>
    <cellStyle name="20 % – Zvýraznění2" xfId="709" builtinId="34" customBuiltin="1"/>
    <cellStyle name="20 % – Zvýraznění2 2" xfId="40"/>
    <cellStyle name="20 % – Zvýraznění2 3" xfId="473"/>
    <cellStyle name="20 % – Zvýraznění2 4" xfId="514"/>
    <cellStyle name="20 % – Zvýraznění2 5" xfId="555"/>
    <cellStyle name="20 % – Zvýraznění2 6" xfId="596"/>
    <cellStyle name="20 % – Zvýraznění2 7" xfId="637"/>
    <cellStyle name="20 % – Zvýraznění3" xfId="713" builtinId="38" customBuiltin="1"/>
    <cellStyle name="20 % – Zvýraznění3 2" xfId="41"/>
    <cellStyle name="20 % – Zvýraznění3 3" xfId="474"/>
    <cellStyle name="20 % – Zvýraznění3 4" xfId="515"/>
    <cellStyle name="20 % – Zvýraznění3 5" xfId="556"/>
    <cellStyle name="20 % – Zvýraznění3 6" xfId="597"/>
    <cellStyle name="20 % – Zvýraznění3 7" xfId="638"/>
    <cellStyle name="20 % – Zvýraznění4" xfId="717" builtinId="42" customBuiltin="1"/>
    <cellStyle name="20 % – Zvýraznění4 2" xfId="42"/>
    <cellStyle name="20 % – Zvýraznění4 3" xfId="475"/>
    <cellStyle name="20 % – Zvýraznění4 4" xfId="516"/>
    <cellStyle name="20 % – Zvýraznění4 5" xfId="557"/>
    <cellStyle name="20 % – Zvýraznění4 6" xfId="598"/>
    <cellStyle name="20 % – Zvýraznění4 7" xfId="639"/>
    <cellStyle name="20 % – Zvýraznění5" xfId="721" builtinId="46" customBuiltin="1"/>
    <cellStyle name="20 % – Zvýraznění5 2" xfId="43"/>
    <cellStyle name="20 % – Zvýraznění5 3" xfId="476"/>
    <cellStyle name="20 % – Zvýraznění5 4" xfId="517"/>
    <cellStyle name="20 % – Zvýraznění5 5" xfId="558"/>
    <cellStyle name="20 % – Zvýraznění5 6" xfId="599"/>
    <cellStyle name="20 % – Zvýraznění5 7" xfId="640"/>
    <cellStyle name="20 % – Zvýraznění6" xfId="725" builtinId="50" customBuiltin="1"/>
    <cellStyle name="20 % – Zvýraznění6 2" xfId="44"/>
    <cellStyle name="20 % – Zvýraznění6 3" xfId="477"/>
    <cellStyle name="20 % – Zvýraznění6 4" xfId="518"/>
    <cellStyle name="20 % – Zvýraznění6 5" xfId="559"/>
    <cellStyle name="20 % – Zvýraznění6 6" xfId="600"/>
    <cellStyle name="20 % – Zvýraznění6 7" xfId="641"/>
    <cellStyle name="40 % – Zvýraznění1" xfId="706" builtinId="31" customBuiltin="1"/>
    <cellStyle name="40 % – Zvýraznění1 2" xfId="45"/>
    <cellStyle name="40 % – Zvýraznění1 3" xfId="478"/>
    <cellStyle name="40 % – Zvýraznění1 4" xfId="519"/>
    <cellStyle name="40 % – Zvýraznění1 5" xfId="560"/>
    <cellStyle name="40 % – Zvýraznění1 6" xfId="601"/>
    <cellStyle name="40 % – Zvýraznění1 7" xfId="642"/>
    <cellStyle name="40 % – Zvýraznění2" xfId="710" builtinId="35" customBuiltin="1"/>
    <cellStyle name="40 % – Zvýraznění2 2" xfId="46"/>
    <cellStyle name="40 % – Zvýraznění2 3" xfId="479"/>
    <cellStyle name="40 % – Zvýraznění2 4" xfId="520"/>
    <cellStyle name="40 % – Zvýraznění2 5" xfId="561"/>
    <cellStyle name="40 % – Zvýraznění2 6" xfId="602"/>
    <cellStyle name="40 % – Zvýraznění2 7" xfId="643"/>
    <cellStyle name="40 % – Zvýraznění3" xfId="714" builtinId="39" customBuiltin="1"/>
    <cellStyle name="40 % – Zvýraznění3 2" xfId="47"/>
    <cellStyle name="40 % – Zvýraznění3 3" xfId="480"/>
    <cellStyle name="40 % – Zvýraznění3 4" xfId="521"/>
    <cellStyle name="40 % – Zvýraznění3 5" xfId="562"/>
    <cellStyle name="40 % – Zvýraznění3 6" xfId="603"/>
    <cellStyle name="40 % – Zvýraznění3 7" xfId="644"/>
    <cellStyle name="40 % – Zvýraznění4" xfId="718" builtinId="43" customBuiltin="1"/>
    <cellStyle name="40 % – Zvýraznění4 2" xfId="48"/>
    <cellStyle name="40 % – Zvýraznění4 3" xfId="481"/>
    <cellStyle name="40 % – Zvýraznění4 4" xfId="522"/>
    <cellStyle name="40 % – Zvýraznění4 5" xfId="563"/>
    <cellStyle name="40 % – Zvýraznění4 6" xfId="604"/>
    <cellStyle name="40 % – Zvýraznění4 7" xfId="645"/>
    <cellStyle name="40 % – Zvýraznění5" xfId="722" builtinId="47" customBuiltin="1"/>
    <cellStyle name="40 % – Zvýraznění5 2" xfId="49"/>
    <cellStyle name="40 % – Zvýraznění5 3" xfId="482"/>
    <cellStyle name="40 % – Zvýraznění5 4" xfId="523"/>
    <cellStyle name="40 % – Zvýraznění5 5" xfId="564"/>
    <cellStyle name="40 % – Zvýraznění5 6" xfId="605"/>
    <cellStyle name="40 % – Zvýraznění5 7" xfId="646"/>
    <cellStyle name="40 % – Zvýraznění6" xfId="726" builtinId="51" customBuiltin="1"/>
    <cellStyle name="40 % – Zvýraznění6 2" xfId="50"/>
    <cellStyle name="40 % – Zvýraznění6 3" xfId="483"/>
    <cellStyle name="40 % – Zvýraznění6 4" xfId="524"/>
    <cellStyle name="40 % – Zvýraznění6 5" xfId="565"/>
    <cellStyle name="40 % – Zvýraznění6 6" xfId="606"/>
    <cellStyle name="40 % – Zvýraznění6 7" xfId="647"/>
    <cellStyle name="60 % – Zvýraznění1" xfId="707" builtinId="32" customBuiltin="1"/>
    <cellStyle name="60 % – Zvýraznění1 2" xfId="51"/>
    <cellStyle name="60 % – Zvýraznění1 3" xfId="484"/>
    <cellStyle name="60 % – Zvýraznění1 4" xfId="525"/>
    <cellStyle name="60 % – Zvýraznění1 5" xfId="566"/>
    <cellStyle name="60 % – Zvýraznění1 6" xfId="607"/>
    <cellStyle name="60 % – Zvýraznění1 7" xfId="648"/>
    <cellStyle name="60 % – Zvýraznění2" xfId="711" builtinId="36" customBuiltin="1"/>
    <cellStyle name="60 % – Zvýraznění2 2" xfId="52"/>
    <cellStyle name="60 % – Zvýraznění2 3" xfId="485"/>
    <cellStyle name="60 % – Zvýraznění2 4" xfId="526"/>
    <cellStyle name="60 % – Zvýraznění2 5" xfId="567"/>
    <cellStyle name="60 % – Zvýraznění2 6" xfId="608"/>
    <cellStyle name="60 % – Zvýraznění2 7" xfId="649"/>
    <cellStyle name="60 % – Zvýraznění3" xfId="715" builtinId="40" customBuiltin="1"/>
    <cellStyle name="60 % – Zvýraznění3 2" xfId="53"/>
    <cellStyle name="60 % – Zvýraznění3 3" xfId="486"/>
    <cellStyle name="60 % – Zvýraznění3 4" xfId="527"/>
    <cellStyle name="60 % – Zvýraznění3 5" xfId="568"/>
    <cellStyle name="60 % – Zvýraznění3 6" xfId="609"/>
    <cellStyle name="60 % – Zvýraznění3 7" xfId="650"/>
    <cellStyle name="60 % – Zvýraznění4" xfId="719" builtinId="44" customBuiltin="1"/>
    <cellStyle name="60 % – Zvýraznění4 2" xfId="54"/>
    <cellStyle name="60 % – Zvýraznění4 3" xfId="487"/>
    <cellStyle name="60 % – Zvýraznění4 4" xfId="528"/>
    <cellStyle name="60 % – Zvýraznění4 5" xfId="569"/>
    <cellStyle name="60 % – Zvýraznění4 6" xfId="610"/>
    <cellStyle name="60 % – Zvýraznění4 7" xfId="651"/>
    <cellStyle name="60 % – Zvýraznění5" xfId="723" builtinId="48" customBuiltin="1"/>
    <cellStyle name="60 % – Zvýraznění5 2" xfId="55"/>
    <cellStyle name="60 % – Zvýraznění5 3" xfId="488"/>
    <cellStyle name="60 % – Zvýraznění5 4" xfId="529"/>
    <cellStyle name="60 % – Zvýraznění5 5" xfId="570"/>
    <cellStyle name="60 % – Zvýraznění5 6" xfId="611"/>
    <cellStyle name="60 % – Zvýraznění5 7" xfId="652"/>
    <cellStyle name="60 % – Zvýraznění6" xfId="727" builtinId="52" customBuiltin="1"/>
    <cellStyle name="60 % – Zvýraznění6 2" xfId="56"/>
    <cellStyle name="60 % – Zvýraznění6 3" xfId="489"/>
    <cellStyle name="60 % – Zvýraznění6 4" xfId="530"/>
    <cellStyle name="60 % – Zvýraznění6 5" xfId="571"/>
    <cellStyle name="60 % – Zvýraznění6 6" xfId="612"/>
    <cellStyle name="60 % – Zvýraznění6 7" xfId="653"/>
    <cellStyle name="blokcen" xfId="57"/>
    <cellStyle name="Celá čísla" xfId="58"/>
    <cellStyle name="Celkem" xfId="703" builtinId="25" customBuiltin="1"/>
    <cellStyle name="Celkem 2" xfId="59"/>
    <cellStyle name="Celkem 3" xfId="490"/>
    <cellStyle name="Celkem 4" xfId="531"/>
    <cellStyle name="Celkem 5" xfId="572"/>
    <cellStyle name="Celkem 6" xfId="613"/>
    <cellStyle name="Celkem 7" xfId="654"/>
    <cellStyle name="CisloOddilu" xfId="60"/>
    <cellStyle name="CisloOddilu 2" xfId="61"/>
    <cellStyle name="Comma [0]_Sheet1" xfId="62"/>
    <cellStyle name="Comma_Sheet1" xfId="63"/>
    <cellStyle name="Currency [0]_Analogové přístroje Euroset 8xx" xfId="64"/>
    <cellStyle name="Currency_Analogové přístroje Euroset 8xx" xfId="65"/>
    <cellStyle name="Čárka 2" xfId="66"/>
    <cellStyle name="Dezimal [0]_Tabelle1" xfId="67"/>
    <cellStyle name="Dezimal_Tabelle1" xfId="68"/>
    <cellStyle name="Euro" xfId="69"/>
    <cellStyle name="Excel Built-in Normal" xfId="70"/>
    <cellStyle name="Firma" xfId="71"/>
    <cellStyle name="Firma 2" xfId="72"/>
    <cellStyle name="Firma 3" xfId="73"/>
    <cellStyle name="Firma 4" xfId="74"/>
    <cellStyle name="Heading" xfId="75"/>
    <cellStyle name="Heading1" xfId="76"/>
    <cellStyle name="Hlavní nadpis" xfId="77"/>
    <cellStyle name="Hyperlink_JindrichBudgetOct08" xfId="78"/>
    <cellStyle name="Hypertextový odkaz 2" xfId="79"/>
    <cellStyle name="Hypertextový odkaz 2 2" xfId="80"/>
    <cellStyle name="Hypertextový odkaz 2 2 2" xfId="81"/>
    <cellStyle name="Hypertextový odkaz 3" xfId="82"/>
    <cellStyle name="Chybně 2" xfId="83"/>
    <cellStyle name="Chybně 2 2" xfId="84"/>
    <cellStyle name="Chybně 2 3" xfId="85"/>
    <cellStyle name="Chybně 3" xfId="491"/>
    <cellStyle name="Chybně 4" xfId="532"/>
    <cellStyle name="Chybně 5" xfId="573"/>
    <cellStyle name="Chybně 6" xfId="614"/>
    <cellStyle name="Chybně 7" xfId="655"/>
    <cellStyle name="Kontrolní buňka" xfId="699" builtinId="23" customBuiltin="1"/>
    <cellStyle name="Kontrolní buňka 2" xfId="86"/>
    <cellStyle name="Kontrolní buňka 3" xfId="492"/>
    <cellStyle name="Kontrolní buňka 4" xfId="533"/>
    <cellStyle name="Kontrolní buňka 5" xfId="574"/>
    <cellStyle name="Kontrolní buňka 6" xfId="615"/>
    <cellStyle name="Kontrolní buňka 7" xfId="656"/>
    <cellStyle name="lehký dolní okraj" xfId="87"/>
    <cellStyle name="MJPolozky" xfId="679"/>
    <cellStyle name="MnozstviPolozky" xfId="680"/>
    <cellStyle name="Nadpis 1" xfId="688" builtinId="16" customBuiltin="1"/>
    <cellStyle name="Nadpis 1 2" xfId="88"/>
    <cellStyle name="Nadpis 1 3" xfId="493"/>
    <cellStyle name="Nadpis 1 4" xfId="534"/>
    <cellStyle name="Nadpis 1 5" xfId="575"/>
    <cellStyle name="Nadpis 1 6" xfId="616"/>
    <cellStyle name="Nadpis 1 7" xfId="657"/>
    <cellStyle name="Nadpis 2" xfId="689" builtinId="17" customBuiltin="1"/>
    <cellStyle name="Nadpis 2 2" xfId="89"/>
    <cellStyle name="Nadpis 2 3" xfId="494"/>
    <cellStyle name="Nadpis 2 4" xfId="535"/>
    <cellStyle name="Nadpis 2 5" xfId="576"/>
    <cellStyle name="Nadpis 2 6" xfId="617"/>
    <cellStyle name="Nadpis 2 7" xfId="658"/>
    <cellStyle name="Nadpis 3" xfId="690" builtinId="18" customBuiltin="1"/>
    <cellStyle name="Nadpis 3 2" xfId="90"/>
    <cellStyle name="Nadpis 3 3" xfId="495"/>
    <cellStyle name="Nadpis 3 4" xfId="536"/>
    <cellStyle name="Nadpis 3 5" xfId="577"/>
    <cellStyle name="Nadpis 3 6" xfId="618"/>
    <cellStyle name="Nadpis 3 7" xfId="659"/>
    <cellStyle name="Nadpis 4" xfId="691" builtinId="19" customBuiltin="1"/>
    <cellStyle name="Nadpis 4 2" xfId="91"/>
    <cellStyle name="Nadpis 4 3" xfId="496"/>
    <cellStyle name="Nadpis 4 4" xfId="537"/>
    <cellStyle name="Nadpis 4 5" xfId="578"/>
    <cellStyle name="Nadpis 4 6" xfId="619"/>
    <cellStyle name="Nadpis 4 7" xfId="660"/>
    <cellStyle name="Název" xfId="687" builtinId="15" customBuiltin="1"/>
    <cellStyle name="Název 2" xfId="92"/>
    <cellStyle name="Název 3" xfId="497"/>
    <cellStyle name="Název 4" xfId="538"/>
    <cellStyle name="Název 5" xfId="579"/>
    <cellStyle name="Název 6" xfId="620"/>
    <cellStyle name="Název 7" xfId="661"/>
    <cellStyle name="NazevOddilu" xfId="93"/>
    <cellStyle name="NazevOddilu 2" xfId="94"/>
    <cellStyle name="NazevPolozky" xfId="681"/>
    <cellStyle name="Neutrální" xfId="694" builtinId="28" customBuiltin="1"/>
    <cellStyle name="Neutrální 2" xfId="95"/>
    <cellStyle name="Neutrální 3" xfId="498"/>
    <cellStyle name="Neutrální 4" xfId="539"/>
    <cellStyle name="Neutrální 5" xfId="580"/>
    <cellStyle name="Neutrální 6" xfId="621"/>
    <cellStyle name="Neutrální 7" xfId="662"/>
    <cellStyle name="normal" xfId="96"/>
    <cellStyle name="normal 2" xfId="97"/>
    <cellStyle name="normal 2 2" xfId="98"/>
    <cellStyle name="normal 2 2 2" xfId="99"/>
    <cellStyle name="normal 2 3" xfId="100"/>
    <cellStyle name="normal 3" xfId="101"/>
    <cellStyle name="normal 3 2" xfId="102"/>
    <cellStyle name="normal 4" xfId="103"/>
    <cellStyle name="normal 4 2" xfId="104"/>
    <cellStyle name="normal 5" xfId="105"/>
    <cellStyle name="Normal_BoQ Hanka finishes" xfId="106"/>
    <cellStyle name="normálne 2" xfId="107"/>
    <cellStyle name="Normální" xfId="0" builtinId="0"/>
    <cellStyle name="Normální 10" xfId="108"/>
    <cellStyle name="normální 10 2" xfId="109"/>
    <cellStyle name="normální 10 3" xfId="110"/>
    <cellStyle name="Normální 10 4" xfId="111"/>
    <cellStyle name="Normální 10 5" xfId="112"/>
    <cellStyle name="Normální 10 6" xfId="113"/>
    <cellStyle name="Normální 10 7" xfId="114"/>
    <cellStyle name="Normální 10 8" xfId="115"/>
    <cellStyle name="Normální 11" xfId="116"/>
    <cellStyle name="normální 11 2" xfId="117"/>
    <cellStyle name="Normální 11 3" xfId="118"/>
    <cellStyle name="Normální 11 4" xfId="119"/>
    <cellStyle name="Normální 11 5" xfId="120"/>
    <cellStyle name="Normální 11 6" xfId="121"/>
    <cellStyle name="normální 12" xfId="122"/>
    <cellStyle name="normální 12 2" xfId="123"/>
    <cellStyle name="normální 13" xfId="124"/>
    <cellStyle name="normální 13 2" xfId="125"/>
    <cellStyle name="normální 14" xfId="126"/>
    <cellStyle name="normální 14 2" xfId="127"/>
    <cellStyle name="normální 15" xfId="128"/>
    <cellStyle name="Normální 15 2" xfId="129"/>
    <cellStyle name="normální 16" xfId="130"/>
    <cellStyle name="Normální 16 2" xfId="131"/>
    <cellStyle name="normální 17" xfId="132"/>
    <cellStyle name="Normální 17 2" xfId="133"/>
    <cellStyle name="normální 18" xfId="134"/>
    <cellStyle name="Normální 18 2" xfId="135"/>
    <cellStyle name="normální 18 2 2" xfId="136"/>
    <cellStyle name="Normální 18 2 2 2" xfId="137"/>
    <cellStyle name="Normální 18 3" xfId="138"/>
    <cellStyle name="normální 19" xfId="139"/>
    <cellStyle name="Normální 19 2" xfId="140"/>
    <cellStyle name="Normální 2" xfId="1"/>
    <cellStyle name="normální 2 10" xfId="141"/>
    <cellStyle name="Normální 2 10 2" xfId="142"/>
    <cellStyle name="normální 2 10_00_Olesna_14_EPS_ROZP" xfId="143"/>
    <cellStyle name="Normální 2 11" xfId="144"/>
    <cellStyle name="Normální 2 12" xfId="145"/>
    <cellStyle name="Normální 2 13" xfId="146"/>
    <cellStyle name="Normální 2 14" xfId="147"/>
    <cellStyle name="Normální 2 15" xfId="148"/>
    <cellStyle name="Normální 2 16" xfId="149"/>
    <cellStyle name="Normální 2 17" xfId="150"/>
    <cellStyle name="Normální 2 18" xfId="151"/>
    <cellStyle name="Normální 2 19" xfId="152"/>
    <cellStyle name="Normální 2 2" xfId="153"/>
    <cellStyle name="normální 2 2 10" xfId="154"/>
    <cellStyle name="Normální 2 2 11" xfId="155"/>
    <cellStyle name="Normální 2 2 12" xfId="156"/>
    <cellStyle name="Normální 2 2 13" xfId="157"/>
    <cellStyle name="Normální 2 2 14" xfId="158"/>
    <cellStyle name="Normální 2 2 15" xfId="159"/>
    <cellStyle name="Normální 2 2 16" xfId="160"/>
    <cellStyle name="Normální 2 2 17" xfId="161"/>
    <cellStyle name="Normální 2 2 18" xfId="162"/>
    <cellStyle name="Normální 2 2 19" xfId="163"/>
    <cellStyle name="Normální 2 2 2" xfId="164"/>
    <cellStyle name="Normální 2 2 2 2" xfId="165"/>
    <cellStyle name="normální 2 2 2 2 2" xfId="166"/>
    <cellStyle name="normální 2 2 2 2 3" xfId="167"/>
    <cellStyle name="Normální 2 2 2 3" xfId="168"/>
    <cellStyle name="Normální 2 2 2 4" xfId="169"/>
    <cellStyle name="Normální 2 2 2 5" xfId="170"/>
    <cellStyle name="Normální 2 2 2 6" xfId="171"/>
    <cellStyle name="Normální 2 2 2 7" xfId="172"/>
    <cellStyle name="normální 2 2 3" xfId="173"/>
    <cellStyle name="normální 2 2 4" xfId="174"/>
    <cellStyle name="normální 2 2 5" xfId="175"/>
    <cellStyle name="normální 2 2 6" xfId="176"/>
    <cellStyle name="normální 2 2 7" xfId="177"/>
    <cellStyle name="normální 2 2 8" xfId="178"/>
    <cellStyle name="normální 2 2 9" xfId="179"/>
    <cellStyle name="Normální 2 20" xfId="180"/>
    <cellStyle name="Normální 2 21" xfId="181"/>
    <cellStyle name="Normální 2 22" xfId="182"/>
    <cellStyle name="Normální 2 23" xfId="183"/>
    <cellStyle name="Normální 2 24" xfId="184"/>
    <cellStyle name="Normální 2 25" xfId="185"/>
    <cellStyle name="Normální 2 26" xfId="186"/>
    <cellStyle name="Normální 2 27" xfId="187"/>
    <cellStyle name="Normální 2 28" xfId="188"/>
    <cellStyle name="Normální 2 29" xfId="189"/>
    <cellStyle name="Normální 2 3" xfId="190"/>
    <cellStyle name="normální 2 3 2" xfId="191"/>
    <cellStyle name="Normální 2 3 2 2" xfId="192"/>
    <cellStyle name="normální 2 3 2 2 2" xfId="193"/>
    <cellStyle name="normální 2 3 3" xfId="194"/>
    <cellStyle name="Normální 2 3 4" xfId="195"/>
    <cellStyle name="Normální 2 3 5" xfId="196"/>
    <cellStyle name="Normální 2 3 6" xfId="197"/>
    <cellStyle name="Normální 2 3 7" xfId="198"/>
    <cellStyle name="Normální 2 3 8" xfId="199"/>
    <cellStyle name="Normální 2 30" xfId="200"/>
    <cellStyle name="Normální 2 31" xfId="201"/>
    <cellStyle name="Normální 2 32" xfId="202"/>
    <cellStyle name="Normální 2 33" xfId="203"/>
    <cellStyle name="Normální 2 34" xfId="204"/>
    <cellStyle name="Normální 2 35" xfId="205"/>
    <cellStyle name="Normální 2 36" xfId="206"/>
    <cellStyle name="Normální 2 37" xfId="207"/>
    <cellStyle name="Normální 2 38" xfId="208"/>
    <cellStyle name="Normální 2 39" xfId="209"/>
    <cellStyle name="Normální 2 4" xfId="210"/>
    <cellStyle name="normální 2 4 2" xfId="211"/>
    <cellStyle name="normální 2 4 3" xfId="212"/>
    <cellStyle name="Normální 2 4 4" xfId="213"/>
    <cellStyle name="Normální 2 4 5" xfId="214"/>
    <cellStyle name="Normální 2 4 6" xfId="215"/>
    <cellStyle name="Normální 2 4 7" xfId="216"/>
    <cellStyle name="Normální 2 40" xfId="217"/>
    <cellStyle name="Normální 2 41" xfId="218"/>
    <cellStyle name="Normální 2 42" xfId="219"/>
    <cellStyle name="Normální 2 43" xfId="220"/>
    <cellStyle name="normální 2 44" xfId="221"/>
    <cellStyle name="Normální 2 45" xfId="222"/>
    <cellStyle name="Normální 2 46" xfId="223"/>
    <cellStyle name="Normální 2 47" xfId="224"/>
    <cellStyle name="Normální 2 48" xfId="225"/>
    <cellStyle name="Normální 2 49" xfId="226"/>
    <cellStyle name="normální 2 5" xfId="227"/>
    <cellStyle name="Normální 2 5 2" xfId="228"/>
    <cellStyle name="normální 2 5_00_Olesna_14_EPS_ROZP" xfId="229"/>
    <cellStyle name="Normální 2 50" xfId="230"/>
    <cellStyle name="Normální 2 51" xfId="231"/>
    <cellStyle name="Normální 2 52" xfId="232"/>
    <cellStyle name="Normální 2 53" xfId="233"/>
    <cellStyle name="normální 2 54" xfId="234"/>
    <cellStyle name="normální 2 6" xfId="235"/>
    <cellStyle name="Normální 2 6 2" xfId="236"/>
    <cellStyle name="normální 2 6_00_Olesna_14_EPS_ROZP" xfId="237"/>
    <cellStyle name="normální 2 7" xfId="238"/>
    <cellStyle name="Normální 2 7 2" xfId="239"/>
    <cellStyle name="normální 2 7_00_Olesna_14_EPS_ROZP" xfId="240"/>
    <cellStyle name="normální 2 8" xfId="241"/>
    <cellStyle name="Normální 2 8 2" xfId="242"/>
    <cellStyle name="normální 2 8_00_Olesna_14_EPS_ROZP" xfId="243"/>
    <cellStyle name="normální 2 9" xfId="244"/>
    <cellStyle name="Normální 2 9 2" xfId="245"/>
    <cellStyle name="normální 2 9_00_Olesna_14_EPS_ROZP" xfId="246"/>
    <cellStyle name="normální 20" xfId="247"/>
    <cellStyle name="normální 20 2" xfId="248"/>
    <cellStyle name="Normální 20 3" xfId="249"/>
    <cellStyle name="Normální 20 4" xfId="250"/>
    <cellStyle name="Normální 20 5" xfId="251"/>
    <cellStyle name="Normální 20 6" xfId="252"/>
    <cellStyle name="Normální 20 7" xfId="253"/>
    <cellStyle name="Normální 21" xfId="254"/>
    <cellStyle name="Normální 22" xfId="255"/>
    <cellStyle name="Normální 23" xfId="256"/>
    <cellStyle name="Normální 24" xfId="257"/>
    <cellStyle name="Normální 25" xfId="258"/>
    <cellStyle name="Normální 26" xfId="259"/>
    <cellStyle name="Normální 27" xfId="260"/>
    <cellStyle name="Normální 28" xfId="261"/>
    <cellStyle name="Normální 29" xfId="262"/>
    <cellStyle name="normální 3" xfId="2"/>
    <cellStyle name="normální 3 10" xfId="263"/>
    <cellStyle name="normální 3 11" xfId="264"/>
    <cellStyle name="Normální 3 12" xfId="265"/>
    <cellStyle name="Normální 3 2" xfId="266"/>
    <cellStyle name="normální 3 2 10" xfId="267"/>
    <cellStyle name="normální 3 2 11" xfId="268"/>
    <cellStyle name="Normální 3 2 12" xfId="269"/>
    <cellStyle name="Normální 3 2 2" xfId="270"/>
    <cellStyle name="normální 3 2 2 2" xfId="271"/>
    <cellStyle name="Normální 3 2 2 2 2" xfId="272"/>
    <cellStyle name="Normální 3 2 2 2 3" xfId="273"/>
    <cellStyle name="normální 3 2 2 3" xfId="274"/>
    <cellStyle name="normální 3 2 3" xfId="275"/>
    <cellStyle name="normální 3 2 4" xfId="276"/>
    <cellStyle name="normální 3 2 5" xfId="277"/>
    <cellStyle name="normální 3 2 6" xfId="278"/>
    <cellStyle name="normální 3 2 7" xfId="279"/>
    <cellStyle name="normální 3 2 8" xfId="280"/>
    <cellStyle name="normální 3 2 9" xfId="281"/>
    <cellStyle name="Normální 3 3" xfId="282"/>
    <cellStyle name="normální 3 3 2" xfId="283"/>
    <cellStyle name="normální 3 3 3" xfId="284"/>
    <cellStyle name="normální 3 4" xfId="285"/>
    <cellStyle name="normální 3 5" xfId="286"/>
    <cellStyle name="normální 3 6" xfId="287"/>
    <cellStyle name="normální 3 7" xfId="288"/>
    <cellStyle name="normální 3 8" xfId="289"/>
    <cellStyle name="normální 3 9" xfId="290"/>
    <cellStyle name="Normální 30" xfId="291"/>
    <cellStyle name="Normální 31" xfId="292"/>
    <cellStyle name="Normální 32" xfId="293"/>
    <cellStyle name="normální 35" xfId="750"/>
    <cellStyle name="normální 4" xfId="677"/>
    <cellStyle name="normální 4 10" xfId="294"/>
    <cellStyle name="normální 4 11" xfId="295"/>
    <cellStyle name="Normální 4 12" xfId="296"/>
    <cellStyle name="Normální 4 13" xfId="297"/>
    <cellStyle name="Normální 4 14" xfId="298"/>
    <cellStyle name="Normální 4 15" xfId="299"/>
    <cellStyle name="Normální 4 16" xfId="300"/>
    <cellStyle name="Normální 4 17" xfId="301"/>
    <cellStyle name="normální 4 18" xfId="746"/>
    <cellStyle name="normální 4 19" xfId="742"/>
    <cellStyle name="Normální 4 2" xfId="302"/>
    <cellStyle name="Normální 4 2 2" xfId="303"/>
    <cellStyle name="Normální 4 2 2 2" xfId="304"/>
    <cellStyle name="normální 4 2 2 2 2" xfId="305"/>
    <cellStyle name="normální 4 2 2 2 3" xfId="306"/>
    <cellStyle name="Normální 4 2 2 3" xfId="307"/>
    <cellStyle name="normální 4 2 3" xfId="308"/>
    <cellStyle name="Normální 4 2 4" xfId="309"/>
    <cellStyle name="normální 4 20" xfId="738"/>
    <cellStyle name="normální 4 21" xfId="739"/>
    <cellStyle name="normální 4 22" xfId="729"/>
    <cellStyle name="normální 4 23" xfId="745"/>
    <cellStyle name="normální 4 24" xfId="737"/>
    <cellStyle name="normální 4 25" xfId="731"/>
    <cellStyle name="normální 4 26" xfId="734"/>
    <cellStyle name="normální 4 27" xfId="732"/>
    <cellStyle name="normální 4 28" xfId="733"/>
    <cellStyle name="normální 4 3" xfId="310"/>
    <cellStyle name="normální 4 4" xfId="311"/>
    <cellStyle name="normální 4 5" xfId="312"/>
    <cellStyle name="normální 4 6" xfId="313"/>
    <cellStyle name="normální 4 7" xfId="314"/>
    <cellStyle name="normální 4 8" xfId="315"/>
    <cellStyle name="normální 4 9" xfId="316"/>
    <cellStyle name="normální 40" xfId="317"/>
    <cellStyle name="normální 5" xfId="318"/>
    <cellStyle name="Normální 5 10" xfId="319"/>
    <cellStyle name="Normální 5 11" xfId="320"/>
    <cellStyle name="Normální 5 2" xfId="321"/>
    <cellStyle name="normální 5 2 2" xfId="322"/>
    <cellStyle name="Normální 5 2 3" xfId="323"/>
    <cellStyle name="Normální 5 2 4" xfId="324"/>
    <cellStyle name="Normální 5 2 5" xfId="325"/>
    <cellStyle name="Normální 5 2 6" xfId="326"/>
    <cellStyle name="Normální 5 3" xfId="327"/>
    <cellStyle name="Normální 5 3 2" xfId="328"/>
    <cellStyle name="normální 5 4" xfId="329"/>
    <cellStyle name="Normální 5 5" xfId="330"/>
    <cellStyle name="Normální 5 6" xfId="331"/>
    <cellStyle name="Normální 5 7" xfId="332"/>
    <cellStyle name="Normální 5 8" xfId="333"/>
    <cellStyle name="Normální 5 9" xfId="334"/>
    <cellStyle name="Normální 6" xfId="335"/>
    <cellStyle name="Normální 6 10" xfId="336"/>
    <cellStyle name="Normální 6 2" xfId="337"/>
    <cellStyle name="Normální 6 2 2" xfId="338"/>
    <cellStyle name="Normální 6 2 2 2" xfId="339"/>
    <cellStyle name="normální 6 2 3" xfId="340"/>
    <cellStyle name="normální 6 2 4" xfId="341"/>
    <cellStyle name="normální 6 2 5" xfId="342"/>
    <cellStyle name="normální 6 2 6" xfId="343"/>
    <cellStyle name="normální 6 2 7" xfId="344"/>
    <cellStyle name="Normální 6 2 8" xfId="345"/>
    <cellStyle name="Normální 6 3" xfId="346"/>
    <cellStyle name="Normální 6 3 2" xfId="347"/>
    <cellStyle name="Normální 6 4" xfId="348"/>
    <cellStyle name="Normální 6 5" xfId="349"/>
    <cellStyle name="Normální 6 6" xfId="350"/>
    <cellStyle name="Normální 6 7" xfId="351"/>
    <cellStyle name="Normální 6 8" xfId="352"/>
    <cellStyle name="Normální 6 9" xfId="353"/>
    <cellStyle name="Normální 7" xfId="354"/>
    <cellStyle name="normální 7 2" xfId="355"/>
    <cellStyle name="Normální 7 2 2" xfId="356"/>
    <cellStyle name="normální 7 2 2 2" xfId="357"/>
    <cellStyle name="Normální 7 3" xfId="358"/>
    <cellStyle name="Normální 7 4" xfId="359"/>
    <cellStyle name="Normální 7 5" xfId="360"/>
    <cellStyle name="Normální 7 6" xfId="361"/>
    <cellStyle name="Normální 7 7" xfId="362"/>
    <cellStyle name="normální 7 8" xfId="363"/>
    <cellStyle name="Normální 8" xfId="364"/>
    <cellStyle name="normální 8 2" xfId="365"/>
    <cellStyle name="Normální 8 3" xfId="366"/>
    <cellStyle name="Normální 8 4" xfId="367"/>
    <cellStyle name="Normální 8 5" xfId="368"/>
    <cellStyle name="Normální 8 6" xfId="369"/>
    <cellStyle name="Normální 8 7" xfId="370"/>
    <cellStyle name="Normální 9" xfId="371"/>
    <cellStyle name="normální 9 2" xfId="372"/>
    <cellStyle name="Normální 9 3" xfId="373"/>
    <cellStyle name="Normální 9 4" xfId="374"/>
    <cellStyle name="Normální 9 5" xfId="375"/>
    <cellStyle name="Normální 9 6" xfId="376"/>
    <cellStyle name="Normální 9 7" xfId="377"/>
    <cellStyle name="Podhlavička" xfId="378"/>
    <cellStyle name="Podnadpis" xfId="379"/>
    <cellStyle name="polozka" xfId="682"/>
    <cellStyle name="popis" xfId="683"/>
    <cellStyle name="popis polozky" xfId="684"/>
    <cellStyle name="Poznámka" xfId="701" builtinId="10" customBuiltin="1"/>
    <cellStyle name="Poznámka 2" xfId="380"/>
    <cellStyle name="Poznámka 3" xfId="499"/>
    <cellStyle name="Poznámka 4" xfId="540"/>
    <cellStyle name="Poznámka 5" xfId="581"/>
    <cellStyle name="Poznámka 6" xfId="622"/>
    <cellStyle name="Poznámka 7" xfId="663"/>
    <cellStyle name="procent 2" xfId="678"/>
    <cellStyle name="procent 2 10" xfId="728"/>
    <cellStyle name="procent 2 11" xfId="735"/>
    <cellStyle name="procent 2 12" xfId="736"/>
    <cellStyle name="procent 2 13" xfId="743"/>
    <cellStyle name="procent 2 14" xfId="749"/>
    <cellStyle name="procent 2 2" xfId="381"/>
    <cellStyle name="procent 2 2 2" xfId="382"/>
    <cellStyle name="procent 2 2 2 2" xfId="383"/>
    <cellStyle name="procent 2 2 2 3" xfId="384"/>
    <cellStyle name="procent 2 2 3" xfId="385"/>
    <cellStyle name="procent 2 3" xfId="386"/>
    <cellStyle name="procent 2 4" xfId="747"/>
    <cellStyle name="procent 2 5" xfId="741"/>
    <cellStyle name="procent 2 6" xfId="744"/>
    <cellStyle name="procent 2 7" xfId="748"/>
    <cellStyle name="procent 2 8" xfId="740"/>
    <cellStyle name="procent 2 9" xfId="730"/>
    <cellStyle name="procent 3" xfId="387"/>
    <cellStyle name="Propojená buňka" xfId="698" builtinId="24" customBuiltin="1"/>
    <cellStyle name="Propojená buňka 2" xfId="388"/>
    <cellStyle name="Propojená buňka 3" xfId="500"/>
    <cellStyle name="Propojená buňka 4" xfId="541"/>
    <cellStyle name="Propojená buňka 5" xfId="582"/>
    <cellStyle name="Propojená buňka 6" xfId="623"/>
    <cellStyle name="Propojená buňka 7" xfId="664"/>
    <cellStyle name="R_text" xfId="389"/>
    <cellStyle name="R_text 2" xfId="390"/>
    <cellStyle name="R_text 2 2" xfId="391"/>
    <cellStyle name="R_text 2 2_CSSZ_DC_P5_RaVV_-_D14E-1" xfId="392"/>
    <cellStyle name="R_text 2 2_D.1.4.A_Rozpocet-ZTI" xfId="393"/>
    <cellStyle name="R_text 2 2_D.1.4.B_Rozpocet-VZT" xfId="394"/>
    <cellStyle name="R_text 2 2_D.1.4.D.1_Rozpocet_SILNOPROUD" xfId="395"/>
    <cellStyle name="R_text 2 2_D.1.4.D.2_Rozpocet-SIL-TRAFOSTANICE" xfId="396"/>
    <cellStyle name="R_text 2 2_D.1.4.D.3_Rozpocet-SIL-BLESKOSVOD" xfId="397"/>
    <cellStyle name="R_text 2 2_D.1.4.G_Rozpocet-DA" xfId="398"/>
    <cellStyle name="R_text 2 2_D.1.4.H_Rozpocet-MaR" xfId="399"/>
    <cellStyle name="R_text 2 2_Jinonice_1.NP_OVV" xfId="400"/>
    <cellStyle name="R_text 2 2_MAR_Olešná_objekt14_Rozpočet" xfId="401"/>
    <cellStyle name="R_text 2_D.1.4.A_Rozpocet-ZTI" xfId="402"/>
    <cellStyle name="R_text_D.1.4.A_Rozpocet-ZTI" xfId="403"/>
    <cellStyle name="R_type" xfId="404"/>
    <cellStyle name="R_type 2" xfId="405"/>
    <cellStyle name="R_type 2_CSSZ_DC_P5_RaVV_-_D14E-1" xfId="406"/>
    <cellStyle name="R_type 2_D.1.4.A_Rozpocet-ZTI" xfId="407"/>
    <cellStyle name="R_type 2_D.1.4.B_Rozpocet-VZT" xfId="408"/>
    <cellStyle name="R_type 2_D.1.4.D.1_Rozpocet_SILNOPROUD" xfId="409"/>
    <cellStyle name="R_type 2_D.1.4.D.2_Rozpocet-SIL-TRAFOSTANICE" xfId="410"/>
    <cellStyle name="R_type 2_D.1.4.D.3_Rozpocet-SIL-BLESKOSVOD" xfId="411"/>
    <cellStyle name="R_type 2_D.1.4.G_Rozpocet-DA" xfId="412"/>
    <cellStyle name="R_type 2_D.1.4.H_Rozpocet-MaR" xfId="413"/>
    <cellStyle name="R_type 2_Jinonice_1.NP_OVV" xfId="414"/>
    <cellStyle name="R_type 2_MAR_Olešná_objekt14_Rozpočet" xfId="415"/>
    <cellStyle name="R_type_D.1.4.A_Rozpocet-ZTI" xfId="416"/>
    <cellStyle name="Result" xfId="417"/>
    <cellStyle name="Result2" xfId="418"/>
    <cellStyle name="rozpočet" xfId="419"/>
    <cellStyle name="Správně" xfId="692" builtinId="26" customBuiltin="1"/>
    <cellStyle name="Správně 2" xfId="420"/>
    <cellStyle name="Správně 3" xfId="501"/>
    <cellStyle name="Správně 4" xfId="542"/>
    <cellStyle name="Správně 5" xfId="583"/>
    <cellStyle name="Správně 6" xfId="624"/>
    <cellStyle name="Správně 7" xfId="665"/>
    <cellStyle name="Standard_aktuell" xfId="421"/>
    <cellStyle name="Stín+tučně" xfId="422"/>
    <cellStyle name="Stín+tučně 2" xfId="423"/>
    <cellStyle name="Stín+tučně 3" xfId="424"/>
    <cellStyle name="Stín+tučně 4" xfId="425"/>
    <cellStyle name="Stín+tučně_D.1.4.A_Rozpocet-ZTI" xfId="426"/>
    <cellStyle name="Stín+tučně+velké písmo" xfId="427"/>
    <cellStyle name="Stín+tučně+velké písmo 2" xfId="428"/>
    <cellStyle name="Stín+tučně+velké písmo 3" xfId="429"/>
    <cellStyle name="Stín+tučně+velké písmo 4" xfId="430"/>
    <cellStyle name="Stín+tučně+velké písmo_D.1.4.A_Rozpocet-ZTI" xfId="431"/>
    <cellStyle name="Styl 1" xfId="432"/>
    <cellStyle name="Styl 1 2" xfId="433"/>
    <cellStyle name="Styl 1 2 2" xfId="434"/>
    <cellStyle name="Styl 1 2 2 2" xfId="435"/>
    <cellStyle name="Styl 1 2 3" xfId="436"/>
    <cellStyle name="Styl 1 2 4" xfId="437"/>
    <cellStyle name="Styl 1 3" xfId="438"/>
    <cellStyle name="Styl 1 3 2" xfId="439"/>
    <cellStyle name="Styl 1 4" xfId="440"/>
    <cellStyle name="Styl 1 4 2" xfId="441"/>
    <cellStyle name="Styl 1 5" xfId="442"/>
    <cellStyle name="Styl 1 6" xfId="443"/>
    <cellStyle name="Špatně" xfId="693" builtinId="27" customBuiltin="1"/>
    <cellStyle name="Text upozornění" xfId="700" builtinId="11" customBuiltin="1"/>
    <cellStyle name="Text upozornění 2" xfId="444"/>
    <cellStyle name="Text upozornění 3" xfId="502"/>
    <cellStyle name="Text upozornění 4" xfId="543"/>
    <cellStyle name="Text upozornění 5" xfId="584"/>
    <cellStyle name="Text upozornění 6" xfId="625"/>
    <cellStyle name="Text upozornění 7" xfId="666"/>
    <cellStyle name="Tučně" xfId="445"/>
    <cellStyle name="Tučně 2" xfId="446"/>
    <cellStyle name="Tučně 3" xfId="447"/>
    <cellStyle name="Tučně 4" xfId="448"/>
    <cellStyle name="TYP ŘÁDKU_2" xfId="449"/>
    <cellStyle name="Vstup" xfId="695" builtinId="20" customBuiltin="1"/>
    <cellStyle name="Vstup 2" xfId="450"/>
    <cellStyle name="Vstup 3" xfId="503"/>
    <cellStyle name="Vstup 4" xfId="544"/>
    <cellStyle name="Vstup 5" xfId="585"/>
    <cellStyle name="Vstup 6" xfId="626"/>
    <cellStyle name="Vstup 7" xfId="667"/>
    <cellStyle name="VykazPolozka" xfId="685"/>
    <cellStyle name="VykazVzorec" xfId="686"/>
    <cellStyle name="Výpočet" xfId="697" builtinId="22" customBuiltin="1"/>
    <cellStyle name="Výpočet 2" xfId="451"/>
    <cellStyle name="Výpočet 3" xfId="504"/>
    <cellStyle name="Výpočet 4" xfId="545"/>
    <cellStyle name="Výpočet 5" xfId="586"/>
    <cellStyle name="Výpočet 6" xfId="627"/>
    <cellStyle name="Výpočet 7" xfId="668"/>
    <cellStyle name="Výstup" xfId="696" builtinId="21" customBuiltin="1"/>
    <cellStyle name="Výstup 2" xfId="452"/>
    <cellStyle name="Výstup 3" xfId="505"/>
    <cellStyle name="Výstup 4" xfId="546"/>
    <cellStyle name="Výstup 5" xfId="587"/>
    <cellStyle name="Výstup 6" xfId="628"/>
    <cellStyle name="Výstup 7" xfId="669"/>
    <cellStyle name="Vysvětlující text" xfId="702" builtinId="53" customBuiltin="1"/>
    <cellStyle name="Vysvětlující text 2" xfId="453"/>
    <cellStyle name="Vysvětlující text 3" xfId="506"/>
    <cellStyle name="Vysvětlující text 4" xfId="547"/>
    <cellStyle name="Vysvětlující text 5" xfId="588"/>
    <cellStyle name="Vysvětlující text 6" xfId="629"/>
    <cellStyle name="Vysvětlující text 7" xfId="670"/>
    <cellStyle name="Währung [0]_Tabelle1" xfId="454"/>
    <cellStyle name="Währung_Tabelle1" xfId="455"/>
    <cellStyle name="základní" xfId="456"/>
    <cellStyle name="základní 2" xfId="457"/>
    <cellStyle name="základní 2 2" xfId="458"/>
    <cellStyle name="základní 2 2 2" xfId="459"/>
    <cellStyle name="základní 2 3" xfId="460"/>
    <cellStyle name="základní 3" xfId="461"/>
    <cellStyle name="základní 3 2" xfId="462"/>
    <cellStyle name="základní 4" xfId="463"/>
    <cellStyle name="základní 4 2" xfId="464"/>
    <cellStyle name="základní 5" xfId="465"/>
    <cellStyle name="Zvýraznění 1" xfId="704" builtinId="29" customBuiltin="1"/>
    <cellStyle name="Zvýraznění 1 2" xfId="466"/>
    <cellStyle name="Zvýraznění 1 3" xfId="507"/>
    <cellStyle name="Zvýraznění 1 4" xfId="548"/>
    <cellStyle name="Zvýraznění 1 5" xfId="589"/>
    <cellStyle name="Zvýraznění 1 6" xfId="630"/>
    <cellStyle name="Zvýraznění 1 7" xfId="671"/>
    <cellStyle name="Zvýraznění 2" xfId="708" builtinId="33" customBuiltin="1"/>
    <cellStyle name="Zvýraznění 2 2" xfId="467"/>
    <cellStyle name="Zvýraznění 2 3" xfId="508"/>
    <cellStyle name="Zvýraznění 2 4" xfId="549"/>
    <cellStyle name="Zvýraznění 2 5" xfId="590"/>
    <cellStyle name="Zvýraznění 2 6" xfId="631"/>
    <cellStyle name="Zvýraznění 2 7" xfId="672"/>
    <cellStyle name="Zvýraznění 3" xfId="712" builtinId="37" customBuiltin="1"/>
    <cellStyle name="Zvýraznění 3 2" xfId="468"/>
    <cellStyle name="Zvýraznění 3 3" xfId="509"/>
    <cellStyle name="Zvýraznění 3 4" xfId="550"/>
    <cellStyle name="Zvýraznění 3 5" xfId="591"/>
    <cellStyle name="Zvýraznění 3 6" xfId="632"/>
    <cellStyle name="Zvýraznění 3 7" xfId="673"/>
    <cellStyle name="Zvýraznění 4" xfId="716" builtinId="41" customBuiltin="1"/>
    <cellStyle name="Zvýraznění 4 2" xfId="469"/>
    <cellStyle name="Zvýraznění 4 3" xfId="510"/>
    <cellStyle name="Zvýraznění 4 4" xfId="551"/>
    <cellStyle name="Zvýraznění 4 5" xfId="592"/>
    <cellStyle name="Zvýraznění 4 6" xfId="633"/>
    <cellStyle name="Zvýraznění 4 7" xfId="674"/>
    <cellStyle name="Zvýraznění 5" xfId="720" builtinId="45" customBuiltin="1"/>
    <cellStyle name="Zvýraznění 5 2" xfId="470"/>
    <cellStyle name="Zvýraznění 5 3" xfId="511"/>
    <cellStyle name="Zvýraznění 5 4" xfId="552"/>
    <cellStyle name="Zvýraznění 5 5" xfId="593"/>
    <cellStyle name="Zvýraznění 5 6" xfId="634"/>
    <cellStyle name="Zvýraznění 5 7" xfId="675"/>
    <cellStyle name="Zvýraznění 6" xfId="724" builtinId="49" customBuiltin="1"/>
    <cellStyle name="Zvýraznění 6 2" xfId="471"/>
    <cellStyle name="Zvýraznění 6 3" xfId="512"/>
    <cellStyle name="Zvýraznění 6 4" xfId="553"/>
    <cellStyle name="Zvýraznění 6 5" xfId="594"/>
    <cellStyle name="Zvýraznění 6 6" xfId="635"/>
    <cellStyle name="Zvýraznění 6 7" xfId="676"/>
  </cellStyles>
  <dxfs count="0"/>
  <tableStyles count="0" defaultTableStyle="TableStyleMedium2" defaultPivotStyle="PivotStyleLight16"/>
  <colors>
    <mruColors>
      <color rgb="FFFFFF66"/>
      <color rgb="FFB4E6CD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workbookViewId="0">
      <selection activeCell="E5" sqref="E5"/>
    </sheetView>
  </sheetViews>
  <sheetFormatPr defaultColWidth="8.88671875" defaultRowHeight="13.5" customHeight="1"/>
  <cols>
    <col min="1" max="1" width="3.6640625" style="1" customWidth="1"/>
    <col min="2" max="2" width="58.109375" style="3" customWidth="1"/>
    <col min="3" max="3" width="24" style="1" customWidth="1"/>
    <col min="4" max="4" width="6" style="3" customWidth="1"/>
    <col min="5" max="5" width="11" style="2" customWidth="1"/>
    <col min="6" max="6" width="13.109375" style="3" customWidth="1"/>
    <col min="7" max="7" width="13.6640625" style="3" customWidth="1"/>
    <col min="8" max="16384" width="8.88671875" style="3"/>
  </cols>
  <sheetData>
    <row r="1" spans="1:7" s="5" customFormat="1" ht="22.8">
      <c r="A1" s="4" t="s">
        <v>45</v>
      </c>
      <c r="F1" s="5" t="s">
        <v>58</v>
      </c>
    </row>
    <row r="2" spans="1:7" s="5" customFormat="1" ht="10.5" customHeight="1">
      <c r="A2" s="6"/>
    </row>
    <row r="3" spans="1:7" s="8" customFormat="1" ht="20.25" customHeight="1">
      <c r="A3" s="7" t="s">
        <v>57</v>
      </c>
    </row>
    <row r="4" spans="1:7" s="8" customFormat="1" ht="20.25" customHeight="1">
      <c r="A4" s="8" t="s">
        <v>53</v>
      </c>
    </row>
    <row r="5" spans="1:7" s="8" customFormat="1" ht="20.25" customHeight="1">
      <c r="A5" s="8" t="s">
        <v>55</v>
      </c>
      <c r="B5" s="9"/>
    </row>
    <row r="6" spans="1:7" s="8" customFormat="1" ht="20.25" customHeight="1">
      <c r="A6" s="8" t="s">
        <v>54</v>
      </c>
      <c r="B6" s="9"/>
    </row>
    <row r="7" spans="1:7" ht="13.5" customHeight="1">
      <c r="B7" s="19"/>
      <c r="C7" s="20"/>
      <c r="D7" s="21"/>
      <c r="E7" s="22"/>
      <c r="F7" s="21"/>
      <c r="G7" s="21"/>
    </row>
    <row r="8" spans="1:7" s="1" customFormat="1" ht="27" customHeight="1">
      <c r="A8" s="23" t="s">
        <v>5</v>
      </c>
      <c r="B8" s="23" t="s">
        <v>0</v>
      </c>
      <c r="C8" s="23" t="s">
        <v>6</v>
      </c>
      <c r="D8" s="23" t="s">
        <v>1</v>
      </c>
      <c r="E8" s="24" t="s">
        <v>2</v>
      </c>
      <c r="F8" s="23" t="s">
        <v>3</v>
      </c>
      <c r="G8" s="23" t="s">
        <v>4</v>
      </c>
    </row>
    <row r="9" spans="1:7" ht="13.5" customHeight="1">
      <c r="A9" s="25"/>
      <c r="B9" s="26" t="s">
        <v>7</v>
      </c>
      <c r="C9" s="27"/>
      <c r="D9" s="28"/>
      <c r="E9" s="29"/>
      <c r="F9" s="30"/>
      <c r="G9" s="30"/>
    </row>
    <row r="10" spans="1:7" ht="13.5" customHeight="1">
      <c r="A10" s="31">
        <v>1</v>
      </c>
      <c r="B10" s="16" t="s">
        <v>8</v>
      </c>
      <c r="C10" s="27" t="s">
        <v>43</v>
      </c>
      <c r="D10" s="28" t="s">
        <v>9</v>
      </c>
      <c r="E10" s="32">
        <v>0</v>
      </c>
      <c r="F10" s="30"/>
      <c r="G10" s="30">
        <f t="shared" ref="G10:G28" si="0">E10*F10</f>
        <v>0</v>
      </c>
    </row>
    <row r="11" spans="1:7" ht="13.5" customHeight="1">
      <c r="A11" s="31">
        <v>2</v>
      </c>
      <c r="B11" s="16" t="s">
        <v>10</v>
      </c>
      <c r="C11" s="27"/>
      <c r="D11" s="28" t="s">
        <v>9</v>
      </c>
      <c r="E11" s="32">
        <v>1</v>
      </c>
      <c r="F11" s="30"/>
      <c r="G11" s="30">
        <f t="shared" si="0"/>
        <v>0</v>
      </c>
    </row>
    <row r="12" spans="1:7" ht="13.5" customHeight="1">
      <c r="A12" s="31">
        <v>3</v>
      </c>
      <c r="B12" s="16" t="s">
        <v>11</v>
      </c>
      <c r="C12" s="27"/>
      <c r="D12" s="28" t="s">
        <v>9</v>
      </c>
      <c r="E12" s="32">
        <v>1</v>
      </c>
      <c r="F12" s="30"/>
      <c r="G12" s="30">
        <f t="shared" si="0"/>
        <v>0</v>
      </c>
    </row>
    <row r="13" spans="1:7" ht="13.5" customHeight="1">
      <c r="A13" s="31">
        <v>4</v>
      </c>
      <c r="B13" s="16" t="s">
        <v>12</v>
      </c>
      <c r="C13" s="27"/>
      <c r="D13" s="28" t="s">
        <v>9</v>
      </c>
      <c r="E13" s="32">
        <v>4</v>
      </c>
      <c r="F13" s="30"/>
      <c r="G13" s="30">
        <f t="shared" si="0"/>
        <v>0</v>
      </c>
    </row>
    <row r="14" spans="1:7" ht="13.5" customHeight="1">
      <c r="A14" s="31">
        <v>5</v>
      </c>
      <c r="B14" s="16" t="s">
        <v>13</v>
      </c>
      <c r="C14" s="27"/>
      <c r="D14" s="28" t="s">
        <v>14</v>
      </c>
      <c r="E14" s="32">
        <v>62</v>
      </c>
      <c r="F14" s="30"/>
      <c r="G14" s="30">
        <f t="shared" si="0"/>
        <v>0</v>
      </c>
    </row>
    <row r="15" spans="1:7" ht="13.5" customHeight="1">
      <c r="A15" s="31">
        <v>6</v>
      </c>
      <c r="B15" s="16" t="s">
        <v>15</v>
      </c>
      <c r="C15" s="27"/>
      <c r="D15" s="28" t="s">
        <v>9</v>
      </c>
      <c r="E15" s="32">
        <v>8</v>
      </c>
      <c r="F15" s="30"/>
      <c r="G15" s="30">
        <f t="shared" si="0"/>
        <v>0</v>
      </c>
    </row>
    <row r="16" spans="1:7" ht="13.5" customHeight="1">
      <c r="A16" s="31">
        <v>7</v>
      </c>
      <c r="B16" s="16" t="s">
        <v>17</v>
      </c>
      <c r="C16" s="27"/>
      <c r="D16" s="28" t="s">
        <v>16</v>
      </c>
      <c r="E16" s="32">
        <v>13.203883495145632</v>
      </c>
      <c r="F16" s="30"/>
      <c r="G16" s="30">
        <f t="shared" si="0"/>
        <v>0</v>
      </c>
    </row>
    <row r="17" spans="1:7" ht="13.5" customHeight="1">
      <c r="A17" s="31">
        <v>8</v>
      </c>
      <c r="B17" s="16" t="s">
        <v>17</v>
      </c>
      <c r="C17" s="27"/>
      <c r="D17" s="28" t="s">
        <v>16</v>
      </c>
      <c r="E17" s="32">
        <v>85</v>
      </c>
      <c r="F17" s="30"/>
      <c r="G17" s="30">
        <f t="shared" si="0"/>
        <v>0</v>
      </c>
    </row>
    <row r="18" spans="1:7" ht="13.5" customHeight="1">
      <c r="A18" s="31">
        <v>9</v>
      </c>
      <c r="B18" s="16" t="s">
        <v>18</v>
      </c>
      <c r="C18" s="27"/>
      <c r="D18" s="28" t="s">
        <v>16</v>
      </c>
      <c r="E18" s="32">
        <v>70</v>
      </c>
      <c r="F18" s="30"/>
      <c r="G18" s="30">
        <f t="shared" si="0"/>
        <v>0</v>
      </c>
    </row>
    <row r="19" spans="1:7" ht="13.5" customHeight="1">
      <c r="A19" s="31">
        <v>10</v>
      </c>
      <c r="B19" s="16" t="s">
        <v>19</v>
      </c>
      <c r="C19" s="27"/>
      <c r="D19" s="28" t="s">
        <v>9</v>
      </c>
      <c r="E19" s="32">
        <v>4</v>
      </c>
      <c r="F19" s="30"/>
      <c r="G19" s="30">
        <f t="shared" si="0"/>
        <v>0</v>
      </c>
    </row>
    <row r="20" spans="1:7" ht="13.5" customHeight="1">
      <c r="A20" s="31">
        <v>11</v>
      </c>
      <c r="B20" s="16" t="s">
        <v>20</v>
      </c>
      <c r="C20" s="27"/>
      <c r="D20" s="28" t="s">
        <v>9</v>
      </c>
      <c r="E20" s="32">
        <v>4</v>
      </c>
      <c r="F20" s="30"/>
      <c r="G20" s="30">
        <f t="shared" si="0"/>
        <v>0</v>
      </c>
    </row>
    <row r="21" spans="1:7" ht="13.5" customHeight="1">
      <c r="A21" s="31">
        <v>12</v>
      </c>
      <c r="B21" s="16" t="s">
        <v>21</v>
      </c>
      <c r="C21" s="27" t="s">
        <v>40</v>
      </c>
      <c r="D21" s="28" t="s">
        <v>9</v>
      </c>
      <c r="E21" s="32">
        <v>4</v>
      </c>
      <c r="F21" s="30"/>
      <c r="G21" s="30">
        <f t="shared" si="0"/>
        <v>0</v>
      </c>
    </row>
    <row r="22" spans="1:7" ht="13.5" customHeight="1">
      <c r="A22" s="31">
        <v>13</v>
      </c>
      <c r="B22" s="16" t="s">
        <v>22</v>
      </c>
      <c r="C22" s="27" t="s">
        <v>41</v>
      </c>
      <c r="D22" s="28" t="s">
        <v>9</v>
      </c>
      <c r="E22" s="32">
        <v>4</v>
      </c>
      <c r="F22" s="30"/>
      <c r="G22" s="30">
        <f t="shared" si="0"/>
        <v>0</v>
      </c>
    </row>
    <row r="23" spans="1:7" ht="13.5" customHeight="1">
      <c r="A23" s="31">
        <v>14</v>
      </c>
      <c r="B23" s="16" t="s">
        <v>23</v>
      </c>
      <c r="C23" s="27" t="s">
        <v>42</v>
      </c>
      <c r="D23" s="28" t="s">
        <v>24</v>
      </c>
      <c r="E23" s="32">
        <v>1</v>
      </c>
      <c r="F23" s="30"/>
      <c r="G23" s="30">
        <f t="shared" si="0"/>
        <v>0</v>
      </c>
    </row>
    <row r="24" spans="1:7" ht="13.5" customHeight="1">
      <c r="A24" s="31">
        <v>15</v>
      </c>
      <c r="B24" s="16" t="s">
        <v>25</v>
      </c>
      <c r="C24" s="27"/>
      <c r="D24" s="28" t="s">
        <v>26</v>
      </c>
      <c r="E24" s="32">
        <v>0</v>
      </c>
      <c r="F24" s="30"/>
      <c r="G24" s="30">
        <f t="shared" si="0"/>
        <v>0</v>
      </c>
    </row>
    <row r="25" spans="1:7" ht="13.5" customHeight="1">
      <c r="A25" s="31">
        <v>16</v>
      </c>
      <c r="B25" s="16" t="s">
        <v>27</v>
      </c>
      <c r="C25" s="27"/>
      <c r="D25" s="28" t="s">
        <v>26</v>
      </c>
      <c r="E25" s="32">
        <v>14</v>
      </c>
      <c r="F25" s="30"/>
      <c r="G25" s="33">
        <f t="shared" si="0"/>
        <v>0</v>
      </c>
    </row>
    <row r="26" spans="1:7" ht="13.5" customHeight="1">
      <c r="A26" s="31">
        <v>17</v>
      </c>
      <c r="B26" s="16" t="s">
        <v>28</v>
      </c>
      <c r="C26" s="27"/>
      <c r="D26" s="28" t="s">
        <v>26</v>
      </c>
      <c r="E26" s="32">
        <v>14</v>
      </c>
      <c r="F26" s="30"/>
      <c r="G26" s="33">
        <f t="shared" si="0"/>
        <v>0</v>
      </c>
    </row>
    <row r="27" spans="1:7" ht="13.5" customHeight="1">
      <c r="A27" s="31">
        <v>18</v>
      </c>
      <c r="B27" s="16" t="s">
        <v>29</v>
      </c>
      <c r="C27" s="27"/>
      <c r="D27" s="28" t="s">
        <v>26</v>
      </c>
      <c r="E27" s="32">
        <v>14</v>
      </c>
      <c r="F27" s="30"/>
      <c r="G27" s="30">
        <f t="shared" si="0"/>
        <v>0</v>
      </c>
    </row>
    <row r="28" spans="1:7" ht="13.5" customHeight="1">
      <c r="A28" s="31">
        <v>19</v>
      </c>
      <c r="B28" s="16" t="s">
        <v>30</v>
      </c>
      <c r="C28" s="27"/>
      <c r="D28" s="28" t="s">
        <v>26</v>
      </c>
      <c r="E28" s="32">
        <v>14</v>
      </c>
      <c r="F28" s="30"/>
      <c r="G28" s="30">
        <f t="shared" si="0"/>
        <v>0</v>
      </c>
    </row>
    <row r="29" spans="1:7" ht="13.5" customHeight="1">
      <c r="A29" s="31"/>
      <c r="B29" s="16"/>
      <c r="C29" s="27"/>
      <c r="D29" s="28"/>
      <c r="E29" s="32"/>
      <c r="F29" s="30"/>
      <c r="G29" s="30"/>
    </row>
    <row r="30" spans="1:7" ht="13.5" customHeight="1">
      <c r="A30" s="31"/>
      <c r="B30" s="26" t="s">
        <v>31</v>
      </c>
      <c r="C30" s="27"/>
      <c r="D30" s="28"/>
      <c r="E30" s="32"/>
      <c r="F30" s="30"/>
      <c r="G30" s="30"/>
    </row>
    <row r="31" spans="1:7" ht="13.5" customHeight="1">
      <c r="A31" s="31">
        <v>20</v>
      </c>
      <c r="B31" s="16" t="s">
        <v>32</v>
      </c>
      <c r="C31" s="27"/>
      <c r="D31" s="28" t="s">
        <v>33</v>
      </c>
      <c r="E31" s="32">
        <v>1</v>
      </c>
      <c r="F31" s="30"/>
      <c r="G31" s="30">
        <f t="shared" ref="G31:G41" si="1">E31*F31</f>
        <v>0</v>
      </c>
    </row>
    <row r="32" spans="1:7" ht="13.5" customHeight="1">
      <c r="A32" s="31">
        <v>21</v>
      </c>
      <c r="B32" s="16" t="s">
        <v>34</v>
      </c>
      <c r="C32" s="27"/>
      <c r="D32" s="28" t="s">
        <v>35</v>
      </c>
      <c r="E32" s="32">
        <v>1.5</v>
      </c>
      <c r="F32" s="30"/>
      <c r="G32" s="30">
        <f t="shared" si="1"/>
        <v>0</v>
      </c>
    </row>
    <row r="33" spans="1:7" ht="13.5" customHeight="1">
      <c r="A33" s="31">
        <v>22</v>
      </c>
      <c r="B33" s="16" t="s">
        <v>46</v>
      </c>
      <c r="C33" s="27"/>
      <c r="D33" s="28" t="s">
        <v>35</v>
      </c>
      <c r="E33" s="32">
        <f>30-18</f>
        <v>12</v>
      </c>
      <c r="F33" s="30"/>
      <c r="G33" s="30">
        <f t="shared" si="1"/>
        <v>0</v>
      </c>
    </row>
    <row r="34" spans="1:7" ht="13.5" customHeight="1">
      <c r="A34" s="31">
        <v>23</v>
      </c>
      <c r="B34" s="16" t="s">
        <v>47</v>
      </c>
      <c r="C34" s="27"/>
      <c r="D34" s="28" t="s">
        <v>35</v>
      </c>
      <c r="E34" s="32">
        <f>85*0.35*0.8</f>
        <v>23.799999999999997</v>
      </c>
      <c r="F34" s="30"/>
      <c r="G34" s="30">
        <f t="shared" si="1"/>
        <v>0</v>
      </c>
    </row>
    <row r="35" spans="1:7" ht="13.5" customHeight="1">
      <c r="A35" s="31">
        <v>24</v>
      </c>
      <c r="B35" s="16" t="s">
        <v>36</v>
      </c>
      <c r="C35" s="27"/>
      <c r="D35" s="28" t="s">
        <v>9</v>
      </c>
      <c r="E35" s="32">
        <v>4</v>
      </c>
      <c r="F35" s="30"/>
      <c r="G35" s="30">
        <f t="shared" si="1"/>
        <v>0</v>
      </c>
    </row>
    <row r="36" spans="1:7" ht="13.5" customHeight="1">
      <c r="A36" s="31">
        <v>25</v>
      </c>
      <c r="B36" s="16" t="s">
        <v>48</v>
      </c>
      <c r="C36" s="27"/>
      <c r="D36" s="28" t="s">
        <v>35</v>
      </c>
      <c r="E36" s="32">
        <f>20*0.5*0.1+85*0.1*0.35</f>
        <v>3.9749999999999996</v>
      </c>
      <c r="F36" s="30"/>
      <c r="G36" s="30">
        <f t="shared" si="1"/>
        <v>0</v>
      </c>
    </row>
    <row r="37" spans="1:7" ht="13.5" customHeight="1">
      <c r="A37" s="31">
        <v>26</v>
      </c>
      <c r="B37" s="16" t="s">
        <v>49</v>
      </c>
      <c r="C37" s="27" t="s">
        <v>39</v>
      </c>
      <c r="D37" s="28" t="s">
        <v>16</v>
      </c>
      <c r="E37" s="32">
        <v>20</v>
      </c>
      <c r="F37" s="30"/>
      <c r="G37" s="30">
        <f t="shared" si="1"/>
        <v>0</v>
      </c>
    </row>
    <row r="38" spans="1:7" ht="13.5" customHeight="1">
      <c r="A38" s="31">
        <v>27</v>
      </c>
      <c r="B38" s="16" t="s">
        <v>50</v>
      </c>
      <c r="C38" s="27"/>
      <c r="D38" s="28" t="s">
        <v>16</v>
      </c>
      <c r="E38" s="32">
        <f>20+85</f>
        <v>105</v>
      </c>
      <c r="F38" s="30"/>
      <c r="G38" s="30">
        <f t="shared" si="1"/>
        <v>0</v>
      </c>
    </row>
    <row r="39" spans="1:7" ht="13.5" customHeight="1">
      <c r="A39" s="31">
        <v>28</v>
      </c>
      <c r="B39" s="16" t="s">
        <v>51</v>
      </c>
      <c r="C39" s="27"/>
      <c r="D39" s="28" t="s">
        <v>35</v>
      </c>
      <c r="E39" s="32">
        <f>20*0.5*0.9+85*0.35*0.7</f>
        <v>29.824999999999996</v>
      </c>
      <c r="F39" s="30"/>
      <c r="G39" s="30">
        <f t="shared" si="1"/>
        <v>0</v>
      </c>
    </row>
    <row r="40" spans="1:7" ht="13.5" customHeight="1">
      <c r="A40" s="31">
        <v>29</v>
      </c>
      <c r="B40" s="16" t="s">
        <v>37</v>
      </c>
      <c r="C40" s="27"/>
      <c r="D40" s="28" t="s">
        <v>35</v>
      </c>
      <c r="E40" s="32">
        <f>20*0.5*0.3</f>
        <v>3</v>
      </c>
      <c r="F40" s="30"/>
      <c r="G40" s="30">
        <f t="shared" si="1"/>
        <v>0</v>
      </c>
    </row>
    <row r="41" spans="1:7" ht="13.5" customHeight="1">
      <c r="A41" s="31">
        <v>30</v>
      </c>
      <c r="B41" s="16" t="s">
        <v>52</v>
      </c>
      <c r="C41" s="27"/>
      <c r="D41" s="28" t="s">
        <v>38</v>
      </c>
      <c r="E41" s="32">
        <f>20*0.75</f>
        <v>15</v>
      </c>
      <c r="F41" s="30"/>
      <c r="G41" s="30">
        <f t="shared" si="1"/>
        <v>0</v>
      </c>
    </row>
    <row r="42" spans="1:7" ht="13.5" customHeight="1">
      <c r="A42" s="31"/>
      <c r="B42" s="16"/>
      <c r="C42" s="27"/>
      <c r="D42" s="28"/>
      <c r="E42" s="29"/>
      <c r="F42" s="30"/>
      <c r="G42" s="30"/>
    </row>
    <row r="43" spans="1:7" ht="13.5" customHeight="1">
      <c r="A43" s="31"/>
      <c r="B43" s="16"/>
      <c r="C43" s="27"/>
      <c r="D43" s="28"/>
      <c r="E43" s="29"/>
      <c r="F43" s="30"/>
      <c r="G43" s="30"/>
    </row>
    <row r="44" spans="1:7" ht="13.5" customHeight="1" thickBot="1">
      <c r="A44" s="31"/>
      <c r="B44" s="34"/>
      <c r="C44" s="35"/>
      <c r="D44" s="36"/>
      <c r="E44" s="37"/>
      <c r="F44" s="38"/>
      <c r="G44" s="38"/>
    </row>
    <row r="45" spans="1:7" s="15" customFormat="1" ht="20.25" customHeight="1" thickBot="1">
      <c r="A45" s="10"/>
      <c r="B45" s="11" t="s">
        <v>44</v>
      </c>
      <c r="C45" s="12"/>
      <c r="D45" s="12"/>
      <c r="E45" s="13"/>
      <c r="F45" s="12"/>
      <c r="G45" s="14">
        <f>SUM(G9:G44)</f>
        <v>0</v>
      </c>
    </row>
    <row r="49" spans="2:6" ht="13.5" customHeight="1">
      <c r="B49" s="3" t="s">
        <v>56</v>
      </c>
    </row>
    <row r="57" spans="2:6" ht="13.5" customHeight="1">
      <c r="D57" s="17"/>
      <c r="E57" s="18"/>
      <c r="F57" s="17"/>
    </row>
  </sheetData>
  <pageMargins left="0.70866141732283472" right="0.70866141732283472" top="0.78740157480314965" bottom="0.78740157480314965" header="0.31496062992125984" footer="0.31496062992125984"/>
  <pageSetup paperSize="9" fitToHeight="0" orientation="landscape" horizontalDpi="300" verticalDpi="300" r:id="rId1"/>
  <headerFooter>
    <oddFooter>&amp;C&amp;10Stránka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 SLOUPY VARIANTA II.</vt:lpstr>
      <vt:lpstr>'4 SLOUPY VARIANTA II.'!Oblast_tisku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Vladimíra Adamcová</dc:creator>
  <cp:lastModifiedBy>Vladimíra Adamcová</cp:lastModifiedBy>
  <cp:lastPrinted>2021-01-06T11:50:38Z</cp:lastPrinted>
  <dcterms:created xsi:type="dcterms:W3CDTF">2016-12-02T08:57:35Z</dcterms:created>
  <dcterms:modified xsi:type="dcterms:W3CDTF">2021-01-12T12:04:20Z</dcterms:modified>
</cp:coreProperties>
</file>